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</sheets>
  <externalReferences>
    <externalReference r:id="rId2"/>
  </externalReferences>
  <definedNames>
    <definedName name="_xlnm.Print_Titles" localSheetId="0">Лист1!$6:$7</definedName>
    <definedName name="_xlnm.Print_Area" localSheetId="0">Лист1!$A$1:$E$86</definedName>
  </definedNames>
  <calcPr calcId="144525"/>
</workbook>
</file>

<file path=xl/calcChain.xml><?xml version="1.0" encoding="utf-8"?>
<calcChain xmlns="http://schemas.openxmlformats.org/spreadsheetml/2006/main">
  <c r="E56" i="1" l="1"/>
  <c r="D56" i="1"/>
  <c r="D35" i="1" l="1"/>
  <c r="E43" i="1"/>
  <c r="D43" i="1"/>
  <c r="C43" i="1"/>
  <c r="E48" i="1"/>
  <c r="D48" i="1"/>
  <c r="C48" i="1"/>
  <c r="C35" i="1" s="1"/>
  <c r="C57" i="1"/>
  <c r="C56" i="1" s="1"/>
  <c r="E30" i="1" l="1"/>
  <c r="D30" i="1"/>
  <c r="C33" i="1" l="1"/>
  <c r="C30" i="1" s="1"/>
  <c r="E82" i="1" l="1"/>
  <c r="D82" i="1"/>
  <c r="C82" i="1"/>
  <c r="E57" i="1" l="1"/>
  <c r="E36" i="1" l="1"/>
  <c r="D36" i="1"/>
  <c r="C36" i="1"/>
  <c r="D57" i="1" l="1"/>
  <c r="E39" i="1"/>
  <c r="E35" i="1" s="1"/>
  <c r="E31" i="1"/>
  <c r="D31" i="1"/>
  <c r="C31" i="1"/>
  <c r="E24" i="1"/>
  <c r="E8" i="1" s="1"/>
  <c r="D24" i="1"/>
  <c r="D8" i="1" s="1"/>
  <c r="C24" i="1"/>
  <c r="C8" i="1" s="1"/>
  <c r="D29" i="1" l="1"/>
  <c r="D86" i="1" s="1"/>
  <c r="E29" i="1" l="1"/>
  <c r="E86" i="1" s="1"/>
  <c r="C29" i="1"/>
  <c r="C86" i="1" s="1"/>
</calcChain>
</file>

<file path=xl/sharedStrings.xml><?xml version="1.0" encoding="utf-8"?>
<sst xmlns="http://schemas.openxmlformats.org/spreadsheetml/2006/main" count="168" uniqueCount="162">
  <si>
    <t>Приложение 1</t>
  </si>
  <si>
    <t>(рублей)</t>
  </si>
  <si>
    <t>Код доходов</t>
  </si>
  <si>
    <t>Наименование доходов</t>
  </si>
  <si>
    <t>Сумма</t>
  </si>
  <si>
    <t>2019 год</t>
  </si>
  <si>
    <t>2020 год</t>
  </si>
  <si>
    <t>2021 год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</si>
  <si>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</si>
  <si>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</si>
  <si>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</si>
  <si>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</si>
  <si>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</si>
  <si>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</si>
  <si>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000 1 05 02010 02 0000 110</t>
  </si>
  <si>
    <t>Единый налог на вмененный доход для отдельных видов деятельности</t>
  </si>
  <si>
    <t>000 1 05 03010 01 0000 110</t>
  </si>
  <si>
    <t>Единый сельскохозяйственный налог</t>
  </si>
  <si>
    <t>000 1 05 04010 02 0000 110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</si>
  <si>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</si>
  <si>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000 1 06 06000 00 0000 110</t>
  </si>
  <si>
    <t>Земельный налог</t>
  </si>
  <si>
    <t>000 1 08 00000 00 0000 000</t>
  </si>
  <si>
    <t>Государственная пошлина</t>
  </si>
  <si>
    <t>000 1 11 05024 04 0000 120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</si>
  <si>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</si>
  <si>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000 1 11 05034 04 0000 120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</si>
  <si>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</si>
  <si>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000 1 11 05074 04 0000 120</t>
  </si>
  <si>
    <t>Доходы от сдачи в аренду имущества, составляющего казну городских округов (за исключением земельных участков)</t>
  </si>
  <si>
    <t>000 1 11 05324 04 0000 120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</si>
  <si>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</si>
  <si>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000 1 11 07014 04 0000 120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</si>
  <si>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</si>
  <si>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</si>
  <si>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</si>
  <si>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000 1 12 01000 01 0000 120</t>
  </si>
  <si>
    <t>Плата за негативное воздействие на окружающую среду</t>
  </si>
  <si>
    <t>000 1 14 00000 00 0000 000</t>
  </si>
  <si>
    <t xml:space="preserve">Доходы от продажи материальных и нематериальных активов 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</si>
  <si>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</si>
  <si>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</si>
  <si>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000 1 14 06024 04 0000 430</t>
  </si>
  <si>
    <t xml:space="preserve"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 </t>
  </si>
  <si>
    <t>000 1 16 00000 00 0000 000</t>
  </si>
  <si>
    <t>Штрафы, санкции, возмещение ущерба</t>
  </si>
  <si>
    <t>000 1 17 05040 04 0000 180</t>
  </si>
  <si>
    <t xml:space="preserve">Прочие неналоговые доходы бюджетов городских округов </t>
  </si>
  <si>
    <t>000 2 00 00000 00 0000 000</t>
  </si>
  <si>
    <t>БЕЗВОЗМЕЗДНЫЕ ПОСТУПЛЕНИЯ</t>
  </si>
  <si>
    <t>000 2 02 10000 00 0000 150</t>
  </si>
  <si>
    <t>Дотации бюджетам бюджетной системы Российской Федерации</t>
  </si>
  <si>
    <t>000 2 02  15001 00 0000 150</t>
  </si>
  <si>
    <t>Дотации на выравнивание бюджетной обеспеченности</t>
  </si>
  <si>
    <t>000 2 02 15001 04 0000 150</t>
  </si>
  <si>
    <t>Дотации бюджетам городских округов на выравнивание бюджетной обеспеченности</t>
  </si>
  <si>
    <t>000 2 02 20000 00 0000 150</t>
  </si>
  <si>
    <t>Субсидии бюджетам бюджетной системы Российской Федерации (межбюджетные субсидии)</t>
  </si>
  <si>
    <t>000 2 02 20041 04 0106 150</t>
  </si>
  <si>
    <t>000 2 02 25188 04 0000 150</t>
  </si>
  <si>
    <t>000 2 02 27112 04 0000 150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</si>
  <si>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</si>
  <si>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000 2 02 27188 04 0000 150</t>
  </si>
  <si>
    <t>000 2 02 25466 04 0000 150</t>
  </si>
  <si>
    <t>Субсидии бюджетам городских округов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</si>
  <si>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000 2 02 29999 04 0000 150</t>
  </si>
  <si>
    <t xml:space="preserve">Прочие субсидии бюджетам городских округов </t>
  </si>
  <si>
    <t>Прочие субсидии бюджетам городских округов</t>
  </si>
  <si>
    <t>000 2 02 29999 04 0100 150</t>
  </si>
  <si>
    <t>Прочие субсидии бюджетам городских округов (на обеспечение одноразовым бесплатным горячим питанием (завтрак) учащихся 1-4 классов муниципальных образовательных организаций Республики Крым)</t>
  </si>
  <si>
    <t>000 2 02 29999 04 0101 150</t>
  </si>
  <si>
    <t>Прочие субсидии бюджетам городских округов (на проведение капитального ремонта общежитий, а также жилых зданий, нежилых зданий, жилых домов, многоквартирных домов, использовавшихся до 21 марта 2014 года в качестве общежитий, на территории Республики Крым)</t>
  </si>
  <si>
    <t>000 2 02 30000 00 0000 150</t>
  </si>
  <si>
    <t>Субвенции бюджетам субъектов Российской Федерации и муниципальных образований</t>
  </si>
  <si>
    <t>000 2 02 30024 04 0000 150</t>
  </si>
  <si>
    <t>Субвенции бюджетам городских округов на выполнение передаваемых полномочий субъектов Российской Федерации</t>
  </si>
  <si>
    <t>000 2 02 30024 04 0001 150</t>
  </si>
  <si>
    <t>Субвенции бюджетам городских округов на выполнение передаваемых полномочий субъектов Российской Федерации (на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ответственности)</t>
  </si>
  <si>
    <t>000 2 02 30024 04 0002 150</t>
  </si>
  <si>
    <t>Субвенции бюджетам городских округов на выполнение передаваемых полномочий субъектов Российской Федерации (на  осуществление  переданных  органам местного  самоуправления  в  Республике  Крым  отдельных государственных полномочий Республики Крым  в сфере архивного дела)</t>
  </si>
  <si>
    <t>000 2 02 30024 04 0003 150</t>
  </si>
  <si>
    <t>Субвенции бюджетам городских округов на выполнение передаваемых полномочий субъектов Российской Федерации (на  осуществление  переданных  органам местного  самоуправления  в  Республике  Крым  отдельных государственных полномочий Республики Крымв сфере социальной защиты населения)</t>
  </si>
  <si>
    <t>000 2 02 30024 04 0004 150</t>
  </si>
  <si>
    <t>Субвенции бюджетам городских округов на выполнение передаваемых полномочий субъектов Российской Федерации  (на осуществление переданных органам местного самоуправления в Республике Крым отдельных государственных полномочий Республики Крым по созданию и организации деятельности комиссий по делам несовершеннолетних и защите их прав)</t>
  </si>
  <si>
    <t>000 2 02 30024 04 0005 150</t>
  </si>
  <si>
    <t>Субвенции бюджетам городских округов на выполнение передаваемых полномочий субъектов Российской Федерации  (на осуществление переданных органам местного самоуправления в Республике Крым отдельных государственных полномочий Республики Крым по опеке и попечительству)</t>
  </si>
  <si>
    <t>000 2 02 30024 04 0006 150</t>
  </si>
  <si>
    <t>Субвенции бюджетам городских округов на выполнение передаваемых полномочий субъектов Российской Федерации (на осуществление полномочий по предоставлению ежемесячной социальной поддержки детям-сиротам и детям, оставшимся без попечения родителей, лицам из числа детей-сирот и детей, оставшихся без попечения родителей)</t>
  </si>
  <si>
    <t>000 2 02 30024 04 0007 150</t>
  </si>
  <si>
    <t>Субвенции бюджетам городских округов на выполнение передаваемых полномочий субъектов Российской Федерации (на меры социальной защиты граждан в соответствии с Законом Республики Крым от 17.12.2014 №36-ЗРК/2014)</t>
  </si>
  <si>
    <t>000 2 02 30024 04 0012 150</t>
  </si>
  <si>
    <t>Субвенции бюджетам городских округов на выполнение передаваемых полномочий субъектов Российской Федерации (на компенсационные выплаты по льготному проезду отдельных категорий граждан на авто-,электро-,и железнодорожном транспорте)</t>
  </si>
  <si>
    <t>000 2 02 30024 04 0015 150</t>
  </si>
  <si>
    <t>Субвенции бюджетам городских округов на выполнение передаваемых полномочий субъектов Российской Федерации (на приобретение технических и других средств реабилитации инвалидам и отдельным категориям граждан, льготным категориям граждан)</t>
  </si>
  <si>
    <t>000 2 02 30024 04 0016 150</t>
  </si>
  <si>
    <t>Субвенции бюджетам городских округов на выполнение передаваемых полномочий субъектов Российской Федерации (на социальное пособие на погребение)</t>
  </si>
  <si>
    <t>000 2 02 30024 04 0017 150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</si>
  <si>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организациях)</t>
  </si>
  <si>
    <t>000 2 02 30024 04 0018 150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</si>
  <si>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организациях)</t>
  </si>
  <si>
    <t>000 2 02 30024 04 0019 150</t>
  </si>
  <si>
    <t>Субвенции бюджетам городских округов на выполнение передаваемых полномочий субъектов Российской Федерации (на предоставление мер социальной поддержки отдельным категориям граждан)</t>
  </si>
  <si>
    <t>000 2 02 30024 04 0020 150</t>
  </si>
  <si>
    <t>Субвенции бюджетам городских округов на выполнение передаваемых полномочий субъектов Российской Федерации (по отлову и содержанию безнадзорных животных)</t>
  </si>
  <si>
    <t>000 2 02 30029 04 0000 150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</si>
  <si>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</si>
  <si>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</si>
  <si>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</si>
  <si>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</si>
  <si>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</si>
  <si>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</si>
  <si>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</si>
  <si>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000 2 02 35250 04 0000 150</t>
  </si>
  <si>
    <t>Субвенции бюджетам городских округов на оплату жилищно-коммунальных услуг отдельным категориям граждан</t>
  </si>
  <si>
    <t>000 2 02 35260 04 0000 150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</si>
  <si>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</si>
  <si>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000 2 02 35462 04 0000 150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</si>
  <si>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</si>
  <si>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000 2 02 39999 04 0000 150</t>
  </si>
  <si>
    <t>Прочие субвенции бюджетам городских округов</t>
  </si>
  <si>
    <t>000 2 02 39999 04 0023 150</t>
  </si>
  <si>
    <t>Прочие субвенции бюджетам городских округов (субвенции из бюджета Республики Крым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помещений)</t>
  </si>
  <si>
    <t>ВСЕГО ДОХОДОВ:</t>
  </si>
  <si>
    <t>000 2 02 20041 04 0000 150</t>
  </si>
  <si>
    <t xml:space="preserve"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</t>
  </si>
  <si>
    <t>Объем поступлений доходов бюджета муниципального образования городской округ Евпатория Республики Крым по кодам видов (подвидов) доходов на 2019 год и на плановый период 2020 и 2021 годов</t>
  </si>
  <si>
    <t>000 2 02 20077 04 0000 150</t>
  </si>
  <si>
    <t>Субсидии бюджетам городских округов на реализацию мероприятий федеральной целевой программы "Социально-экономическое развитие Республики Крым и г. Севастополя до 2022 года"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</si>
  <si>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"Социально-экономическое развитие Республики Крым и г. Севастополя до 2022 года"</t>
  </si>
  <si>
    <t>000 2 02 25519 04 0000 150</t>
  </si>
  <si>
    <t>Субсидия бюджетам городских округов на поддержку отрасли культуры</t>
  </si>
  <si>
    <t>000 2 02 29999 04 0108 150</t>
  </si>
  <si>
    <t xml:space="preserve">Прочие субсидии бюджетам городских округов (создание дополнительных мест в муниципальных дошкольных образовательных организациях, приобретение модульных зданий (конструкций) в муниципальную собственность (дошкольное образование) </t>
  </si>
  <si>
    <t>000 2 02 25555 04 0000 150</t>
  </si>
  <si>
    <t>Субсидии бюджетам городских округов на реализацию программ формирования современной городской среды</t>
  </si>
  <si>
    <t>000 1 13 02994 04 0000 130</t>
  </si>
  <si>
    <t>Прочие доходы от компенсации затрат бюджетов городских округов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</si>
  <si>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(на ремонт автомобильных дорог общего пользования местного значения Республики Крым за счет средств дорожного фонда)</t>
  </si>
  <si>
    <t>000 2 02 25495 04 0000 150</t>
  </si>
  <si>
    <t>Субсидии бюджетам городских округов на реализацию федеральной целевой программы "Развитие физической культуры и спорта в Российской Федерации на 2016 - 2020 годы"</t>
  </si>
  <si>
    <t>Субвенции бюджетам городских округов на обеспечение жильем отдельных категорий граждан Российской Федерации, проживающих на территориях Республики Крым и города федерального значения Севастополя</t>
  </si>
  <si>
    <t xml:space="preserve">Прочие субвенции бюджетам городских округов (на  осуществление деятельности в части работ по ремонту жилых помещений, в которых дети-сироты и дети, оставшиеся без попечения родителей,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помещений) </t>
  </si>
  <si>
    <t>Прочие субсидии бюджетам городских округов (создание дополнительных мест в муниципальных дошкольных образовательных организациях, приобретение модульных зданий (конструкций) в муниципальную собственность (общее образование)</t>
  </si>
  <si>
    <t>Прочие субсидии бюджетам городских округов (на приобретение и устройство муниципальных многофункциональных спортивных площадок)</t>
  </si>
  <si>
    <t>000 2 02  29999 04 0109 150</t>
  </si>
  <si>
    <t>000 2 02 29999 04 0110 150</t>
  </si>
  <si>
    <t xml:space="preserve"> 000 2 02 35222 04 0000 150</t>
  </si>
  <si>
    <t xml:space="preserve"> 000 2 02 39999 04 0024 150</t>
  </si>
  <si>
    <t>000 2 02 15002 00 0000 150</t>
  </si>
  <si>
    <t>000 2 02 15002 04 0000 150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</si>
  <si>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</si>
  <si>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</si>
  <si>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Субвенции бюджетам городских округов на выполнение передаваемых полномочий субъектов Российской Федерации (на компенсацию отдельным категориям граждан оплаты взноса на капитальный ремонт общего имущества в многоквартирном доме за счет средств Республики Крым)</t>
  </si>
  <si>
    <t>000 2 02 30024 04 0025 150</t>
  </si>
  <si>
    <t>Прочие субсидии бюджетам городских округов (на капитальный ремонт объектов муниципальной собственности в рамках реализации основного мероприятия "Развитие инфраструктуры системы дошкольного, общего и дополнительного образования")</t>
  </si>
  <si>
    <t>000 2 02 29999 04 0112 150</t>
  </si>
  <si>
    <t>Субсидии бюджетам городских округов на реализацию программ формирования современной городской среды (ассигнования 2018 года)</t>
  </si>
  <si>
    <t>000 2 02 25555 04 0111 150</t>
  </si>
  <si>
    <t>к решению Евпаторийского  городского совета Республики Крым "О внесении изменений в решение Евпаторийского городского совета Республики Крым от 18.12.2018 № 1-83/1 "О бюджете муниципального образования  городской округ  Евпатория  Республики Крым  на 2019 год и на плановый период  2020 и 2021 годов" с изменениями и дополнениями"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</si>
  <si>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</si>
  <si>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000 2 02 35134 04 0000 150</t>
  </si>
  <si>
    <t>от 15.11.2019 № 2-6/3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</si>
</sst>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164" fontId="4" fillId="3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justify" wrapText="1"/>
    </xf>
    <xf numFmtId="4" fontId="1" fillId="0" borderId="1" xfId="0" applyNumberFormat="1" applyFont="1" applyFill="1" applyBorder="1" applyAlignment="1">
      <alignment horizontal="center" wrapText="1"/>
    </xf>
    <xf numFmtId="0" fontId="2" fillId="3" borderId="0" xfId="0" applyFont="1" applyFill="1"/>
    <xf numFmtId="49" fontId="1" fillId="5" borderId="2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4" fontId="1" fillId="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justify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justify" wrapText="1"/>
    </xf>
    <xf numFmtId="4" fontId="5" fillId="0" borderId="1" xfId="0" applyNumberFormat="1" applyFont="1" applyBorder="1" applyAlignment="1">
      <alignment horizont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wrapText="1"/>
    </xf>
    <xf numFmtId="4" fontId="4" fillId="4" borderId="1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" fillId="3" borderId="3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justify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justify" vertical="center" wrapText="1"/>
    </xf>
    <xf numFmtId="0" fontId="2" fillId="3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1" applyFont="1" applyFill="1" applyBorder="1" applyAlignment="1" applyProtection="1">
      <alignment horizontal="justify" vertical="center" wrapText="1"/>
    </xf>
    <xf numFmtId="4" fontId="1" fillId="3" borderId="5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justify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0" xfId="1" applyFont="1" applyFill="1" applyAlignment="1" applyProtection="1">
      <alignment wrapText="1"/>
    </xf>
    <xf numFmtId="0" fontId="9" fillId="3" borderId="0" xfId="0" applyFont="1" applyFill="1"/>
    <xf numFmtId="0" fontId="1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wrapText="1"/>
    </xf>
    <xf numFmtId="0" fontId="11" fillId="3" borderId="0" xfId="0" applyFont="1" applyFill="1"/>
    <xf numFmtId="0" fontId="1" fillId="3" borderId="1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2" fillId="3" borderId="0" xfId="0" applyFont="1" applyFill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1" fillId="3" borderId="7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2" fillId="3" borderId="0" xfId="0" applyFont="1" applyFill="1" applyAlignment="1"/>
    <xf numFmtId="0" fontId="13" fillId="0" borderId="0" xfId="0" applyFont="1"/>
    <xf numFmtId="4" fontId="1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8" fillId="3" borderId="1" xfId="0" applyFont="1" applyFill="1" applyBorder="1" applyAlignment="1">
      <alignment horizontal="justify" vertical="center" wrapText="1"/>
    </xf>
    <xf numFmtId="0" fontId="4" fillId="6" borderId="1" xfId="0" applyFont="1" applyFill="1" applyBorder="1" applyAlignment="1">
      <alignment horizontal="center" wrapText="1"/>
    </xf>
    <xf numFmtId="4" fontId="4" fillId="6" borderId="1" xfId="0" applyNumberFormat="1" applyFont="1" applyFill="1" applyBorder="1" applyAlignment="1">
      <alignment horizontal="center" wrapText="1"/>
    </xf>
    <xf numFmtId="4" fontId="4" fillId="6" borderId="1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justify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3" borderId="4" xfId="0" applyFont="1" applyFill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4" fontId="8" fillId="3" borderId="5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1;&#1072;&#1090;&#1099;&#1096;&#1077;&#1074;&#1072;%20&#1045;.&#1040;/&#1060;&#1086;&#1088;&#1084;&#1080;&#1088;&#1086;&#1074;&#1072;&#1085;&#1080;&#1077;%20&#1073;&#1102;&#1076;&#1078;&#1077;&#1090;&#1072;%202019-2021/&#1052;&#1040;&#1058;&#1045;&#1056;&#1048;&#1040;&#1051;&#1067;%20&#1050;%20&#1041;&#1070;&#1044;&#1046;&#1045;&#1058;&#1059;%202019-2021/&#1085;&#1072;%20&#1052;&#1060;%20&#1056;&#1050;/&#1052;&#1060;%20&#1056;&#1050;%2026.10.2018/&#1055;&#1088;&#1080;&#1083;&#1086;&#1078;&#1077;&#1085;&#1080;&#1077;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 (Объем доходов"/>
      <sheetName val="903"/>
      <sheetName val="906"/>
      <sheetName val="907"/>
      <sheetName val="911"/>
      <sheetName val="914"/>
      <sheetName val="916"/>
      <sheetName val="918"/>
    </sheetNames>
    <sheetDataSet>
      <sheetData sheetId="0" refreshError="1"/>
      <sheetData sheetId="1">
        <row r="6">
          <cell r="C6">
            <v>914375</v>
          </cell>
        </row>
      </sheetData>
      <sheetData sheetId="2">
        <row r="5">
          <cell r="E5">
            <v>18667512</v>
          </cell>
        </row>
      </sheetData>
      <sheetData sheetId="3">
        <row r="5">
          <cell r="C5">
            <v>23314147</v>
          </cell>
        </row>
      </sheetData>
      <sheetData sheetId="4">
        <row r="5">
          <cell r="C5">
            <v>32973892</v>
          </cell>
        </row>
      </sheetData>
      <sheetData sheetId="5">
        <row r="5">
          <cell r="C5">
            <v>3592226</v>
          </cell>
        </row>
      </sheetData>
      <sheetData sheetId="6">
        <row r="4">
          <cell r="E4">
            <v>2376784000</v>
          </cell>
        </row>
      </sheetData>
      <sheetData sheetId="7">
        <row r="5">
          <cell r="E5">
            <v>44405263.159999996</v>
          </cell>
          <cell r="K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tabSelected="1" zoomScale="75" zoomScaleNormal="75" workbookViewId="0">
      <selection activeCell="C3" sqref="C3:E3"/>
    </sheetView>
  </sheetViews>
  <sheetFormatPr defaultRowHeight="15.75" x14ac:dyDescent="0.25"/>
  <cols>
    <col min="1" max="1" width="35.28515625" style="65" customWidth="1"/>
    <col min="2" max="2" width="88" style="65" customWidth="1"/>
    <col min="3" max="3" width="22" style="65" customWidth="1"/>
    <col min="4" max="4" width="22.85546875" style="3" customWidth="1"/>
    <col min="5" max="5" width="24.28515625" style="3" customWidth="1"/>
    <col min="6" max="6" width="19.7109375" style="3" customWidth="1"/>
    <col min="7" max="7" width="12.7109375" style="3" customWidth="1"/>
    <col min="8" max="8" width="9.140625" style="3"/>
    <col min="9" max="9" width="12" style="3" customWidth="1"/>
    <col min="10" max="10" width="8.140625" style="3" customWidth="1"/>
    <col min="11" max="256" width="9.140625" style="3"/>
    <col min="257" max="257" width="35.28515625" style="3" customWidth="1"/>
    <col min="258" max="258" width="88" style="3" customWidth="1"/>
    <col min="259" max="259" width="22" style="3" customWidth="1"/>
    <col min="260" max="260" width="22.85546875" style="3" customWidth="1"/>
    <col min="261" max="261" width="24.28515625" style="3" customWidth="1"/>
    <col min="262" max="262" width="19.7109375" style="3" customWidth="1"/>
    <col min="263" max="263" width="12.7109375" style="3" customWidth="1"/>
    <col min="264" max="264" width="9.140625" style="3"/>
    <col min="265" max="265" width="12" style="3" customWidth="1"/>
    <col min="266" max="266" width="8.140625" style="3" customWidth="1"/>
    <col min="267" max="512" width="9.140625" style="3"/>
    <col min="513" max="513" width="35.28515625" style="3" customWidth="1"/>
    <col min="514" max="514" width="88" style="3" customWidth="1"/>
    <col min="515" max="515" width="22" style="3" customWidth="1"/>
    <col min="516" max="516" width="22.85546875" style="3" customWidth="1"/>
    <col min="517" max="517" width="24.28515625" style="3" customWidth="1"/>
    <col min="518" max="518" width="19.7109375" style="3" customWidth="1"/>
    <col min="519" max="519" width="12.7109375" style="3" customWidth="1"/>
    <col min="520" max="520" width="9.140625" style="3"/>
    <col min="521" max="521" width="12" style="3" customWidth="1"/>
    <col min="522" max="522" width="8.140625" style="3" customWidth="1"/>
    <col min="523" max="768" width="9.140625" style="3"/>
    <col min="769" max="769" width="35.28515625" style="3" customWidth="1"/>
    <col min="770" max="770" width="88" style="3" customWidth="1"/>
    <col min="771" max="771" width="22" style="3" customWidth="1"/>
    <col min="772" max="772" width="22.85546875" style="3" customWidth="1"/>
    <col min="773" max="773" width="24.28515625" style="3" customWidth="1"/>
    <col min="774" max="774" width="19.7109375" style="3" customWidth="1"/>
    <col min="775" max="775" width="12.7109375" style="3" customWidth="1"/>
    <col min="776" max="776" width="9.140625" style="3"/>
    <col min="777" max="777" width="12" style="3" customWidth="1"/>
    <col min="778" max="778" width="8.140625" style="3" customWidth="1"/>
    <col min="779" max="1024" width="9.140625" style="3"/>
    <col min="1025" max="1025" width="35.28515625" style="3" customWidth="1"/>
    <col min="1026" max="1026" width="88" style="3" customWidth="1"/>
    <col min="1027" max="1027" width="22" style="3" customWidth="1"/>
    <col min="1028" max="1028" width="22.85546875" style="3" customWidth="1"/>
    <col min="1029" max="1029" width="24.28515625" style="3" customWidth="1"/>
    <col min="1030" max="1030" width="19.7109375" style="3" customWidth="1"/>
    <col min="1031" max="1031" width="12.7109375" style="3" customWidth="1"/>
    <col min="1032" max="1032" width="9.140625" style="3"/>
    <col min="1033" max="1033" width="12" style="3" customWidth="1"/>
    <col min="1034" max="1034" width="8.140625" style="3" customWidth="1"/>
    <col min="1035" max="1280" width="9.140625" style="3"/>
    <col min="1281" max="1281" width="35.28515625" style="3" customWidth="1"/>
    <col min="1282" max="1282" width="88" style="3" customWidth="1"/>
    <col min="1283" max="1283" width="22" style="3" customWidth="1"/>
    <col min="1284" max="1284" width="22.85546875" style="3" customWidth="1"/>
    <col min="1285" max="1285" width="24.28515625" style="3" customWidth="1"/>
    <col min="1286" max="1286" width="19.7109375" style="3" customWidth="1"/>
    <col min="1287" max="1287" width="12.7109375" style="3" customWidth="1"/>
    <col min="1288" max="1288" width="9.140625" style="3"/>
    <col min="1289" max="1289" width="12" style="3" customWidth="1"/>
    <col min="1290" max="1290" width="8.140625" style="3" customWidth="1"/>
    <col min="1291" max="1536" width="9.140625" style="3"/>
    <col min="1537" max="1537" width="35.28515625" style="3" customWidth="1"/>
    <col min="1538" max="1538" width="88" style="3" customWidth="1"/>
    <col min="1539" max="1539" width="22" style="3" customWidth="1"/>
    <col min="1540" max="1540" width="22.85546875" style="3" customWidth="1"/>
    <col min="1541" max="1541" width="24.28515625" style="3" customWidth="1"/>
    <col min="1542" max="1542" width="19.7109375" style="3" customWidth="1"/>
    <col min="1543" max="1543" width="12.7109375" style="3" customWidth="1"/>
    <col min="1544" max="1544" width="9.140625" style="3"/>
    <col min="1545" max="1545" width="12" style="3" customWidth="1"/>
    <col min="1546" max="1546" width="8.140625" style="3" customWidth="1"/>
    <col min="1547" max="1792" width="9.140625" style="3"/>
    <col min="1793" max="1793" width="35.28515625" style="3" customWidth="1"/>
    <col min="1794" max="1794" width="88" style="3" customWidth="1"/>
    <col min="1795" max="1795" width="22" style="3" customWidth="1"/>
    <col min="1796" max="1796" width="22.85546875" style="3" customWidth="1"/>
    <col min="1797" max="1797" width="24.28515625" style="3" customWidth="1"/>
    <col min="1798" max="1798" width="19.7109375" style="3" customWidth="1"/>
    <col min="1799" max="1799" width="12.7109375" style="3" customWidth="1"/>
    <col min="1800" max="1800" width="9.140625" style="3"/>
    <col min="1801" max="1801" width="12" style="3" customWidth="1"/>
    <col min="1802" max="1802" width="8.140625" style="3" customWidth="1"/>
    <col min="1803" max="2048" width="9.140625" style="3"/>
    <col min="2049" max="2049" width="35.28515625" style="3" customWidth="1"/>
    <col min="2050" max="2050" width="88" style="3" customWidth="1"/>
    <col min="2051" max="2051" width="22" style="3" customWidth="1"/>
    <col min="2052" max="2052" width="22.85546875" style="3" customWidth="1"/>
    <col min="2053" max="2053" width="24.28515625" style="3" customWidth="1"/>
    <col min="2054" max="2054" width="19.7109375" style="3" customWidth="1"/>
    <col min="2055" max="2055" width="12.7109375" style="3" customWidth="1"/>
    <col min="2056" max="2056" width="9.140625" style="3"/>
    <col min="2057" max="2057" width="12" style="3" customWidth="1"/>
    <col min="2058" max="2058" width="8.140625" style="3" customWidth="1"/>
    <col min="2059" max="2304" width="9.140625" style="3"/>
    <col min="2305" max="2305" width="35.28515625" style="3" customWidth="1"/>
    <col min="2306" max="2306" width="88" style="3" customWidth="1"/>
    <col min="2307" max="2307" width="22" style="3" customWidth="1"/>
    <col min="2308" max="2308" width="22.85546875" style="3" customWidth="1"/>
    <col min="2309" max="2309" width="24.28515625" style="3" customWidth="1"/>
    <col min="2310" max="2310" width="19.7109375" style="3" customWidth="1"/>
    <col min="2311" max="2311" width="12.7109375" style="3" customWidth="1"/>
    <col min="2312" max="2312" width="9.140625" style="3"/>
    <col min="2313" max="2313" width="12" style="3" customWidth="1"/>
    <col min="2314" max="2314" width="8.140625" style="3" customWidth="1"/>
    <col min="2315" max="2560" width="9.140625" style="3"/>
    <col min="2561" max="2561" width="35.28515625" style="3" customWidth="1"/>
    <col min="2562" max="2562" width="88" style="3" customWidth="1"/>
    <col min="2563" max="2563" width="22" style="3" customWidth="1"/>
    <col min="2564" max="2564" width="22.85546875" style="3" customWidth="1"/>
    <col min="2565" max="2565" width="24.28515625" style="3" customWidth="1"/>
    <col min="2566" max="2566" width="19.7109375" style="3" customWidth="1"/>
    <col min="2567" max="2567" width="12.7109375" style="3" customWidth="1"/>
    <col min="2568" max="2568" width="9.140625" style="3"/>
    <col min="2569" max="2569" width="12" style="3" customWidth="1"/>
    <col min="2570" max="2570" width="8.140625" style="3" customWidth="1"/>
    <col min="2571" max="2816" width="9.140625" style="3"/>
    <col min="2817" max="2817" width="35.28515625" style="3" customWidth="1"/>
    <col min="2818" max="2818" width="88" style="3" customWidth="1"/>
    <col min="2819" max="2819" width="22" style="3" customWidth="1"/>
    <col min="2820" max="2820" width="22.85546875" style="3" customWidth="1"/>
    <col min="2821" max="2821" width="24.28515625" style="3" customWidth="1"/>
    <col min="2822" max="2822" width="19.7109375" style="3" customWidth="1"/>
    <col min="2823" max="2823" width="12.7109375" style="3" customWidth="1"/>
    <col min="2824" max="2824" width="9.140625" style="3"/>
    <col min="2825" max="2825" width="12" style="3" customWidth="1"/>
    <col min="2826" max="2826" width="8.140625" style="3" customWidth="1"/>
    <col min="2827" max="3072" width="9.140625" style="3"/>
    <col min="3073" max="3073" width="35.28515625" style="3" customWidth="1"/>
    <col min="3074" max="3074" width="88" style="3" customWidth="1"/>
    <col min="3075" max="3075" width="22" style="3" customWidth="1"/>
    <col min="3076" max="3076" width="22.85546875" style="3" customWidth="1"/>
    <col min="3077" max="3077" width="24.28515625" style="3" customWidth="1"/>
    <col min="3078" max="3078" width="19.7109375" style="3" customWidth="1"/>
    <col min="3079" max="3079" width="12.7109375" style="3" customWidth="1"/>
    <col min="3080" max="3080" width="9.140625" style="3"/>
    <col min="3081" max="3081" width="12" style="3" customWidth="1"/>
    <col min="3082" max="3082" width="8.140625" style="3" customWidth="1"/>
    <col min="3083" max="3328" width="9.140625" style="3"/>
    <col min="3329" max="3329" width="35.28515625" style="3" customWidth="1"/>
    <col min="3330" max="3330" width="88" style="3" customWidth="1"/>
    <col min="3331" max="3331" width="22" style="3" customWidth="1"/>
    <col min="3332" max="3332" width="22.85546875" style="3" customWidth="1"/>
    <col min="3333" max="3333" width="24.28515625" style="3" customWidth="1"/>
    <col min="3334" max="3334" width="19.7109375" style="3" customWidth="1"/>
    <col min="3335" max="3335" width="12.7109375" style="3" customWidth="1"/>
    <col min="3336" max="3336" width="9.140625" style="3"/>
    <col min="3337" max="3337" width="12" style="3" customWidth="1"/>
    <col min="3338" max="3338" width="8.140625" style="3" customWidth="1"/>
    <col min="3339" max="3584" width="9.140625" style="3"/>
    <col min="3585" max="3585" width="35.28515625" style="3" customWidth="1"/>
    <col min="3586" max="3586" width="88" style="3" customWidth="1"/>
    <col min="3587" max="3587" width="22" style="3" customWidth="1"/>
    <col min="3588" max="3588" width="22.85546875" style="3" customWidth="1"/>
    <col min="3589" max="3589" width="24.28515625" style="3" customWidth="1"/>
    <col min="3590" max="3590" width="19.7109375" style="3" customWidth="1"/>
    <col min="3591" max="3591" width="12.7109375" style="3" customWidth="1"/>
    <col min="3592" max="3592" width="9.140625" style="3"/>
    <col min="3593" max="3593" width="12" style="3" customWidth="1"/>
    <col min="3594" max="3594" width="8.140625" style="3" customWidth="1"/>
    <col min="3595" max="3840" width="9.140625" style="3"/>
    <col min="3841" max="3841" width="35.28515625" style="3" customWidth="1"/>
    <col min="3842" max="3842" width="88" style="3" customWidth="1"/>
    <col min="3843" max="3843" width="22" style="3" customWidth="1"/>
    <col min="3844" max="3844" width="22.85546875" style="3" customWidth="1"/>
    <col min="3845" max="3845" width="24.28515625" style="3" customWidth="1"/>
    <col min="3846" max="3846" width="19.7109375" style="3" customWidth="1"/>
    <col min="3847" max="3847" width="12.7109375" style="3" customWidth="1"/>
    <col min="3848" max="3848" width="9.140625" style="3"/>
    <col min="3849" max="3849" width="12" style="3" customWidth="1"/>
    <col min="3850" max="3850" width="8.140625" style="3" customWidth="1"/>
    <col min="3851" max="4096" width="9.140625" style="3"/>
    <col min="4097" max="4097" width="35.28515625" style="3" customWidth="1"/>
    <col min="4098" max="4098" width="88" style="3" customWidth="1"/>
    <col min="4099" max="4099" width="22" style="3" customWidth="1"/>
    <col min="4100" max="4100" width="22.85546875" style="3" customWidth="1"/>
    <col min="4101" max="4101" width="24.28515625" style="3" customWidth="1"/>
    <col min="4102" max="4102" width="19.7109375" style="3" customWidth="1"/>
    <col min="4103" max="4103" width="12.7109375" style="3" customWidth="1"/>
    <col min="4104" max="4104" width="9.140625" style="3"/>
    <col min="4105" max="4105" width="12" style="3" customWidth="1"/>
    <col min="4106" max="4106" width="8.140625" style="3" customWidth="1"/>
    <col min="4107" max="4352" width="9.140625" style="3"/>
    <col min="4353" max="4353" width="35.28515625" style="3" customWidth="1"/>
    <col min="4354" max="4354" width="88" style="3" customWidth="1"/>
    <col min="4355" max="4355" width="22" style="3" customWidth="1"/>
    <col min="4356" max="4356" width="22.85546875" style="3" customWidth="1"/>
    <col min="4357" max="4357" width="24.28515625" style="3" customWidth="1"/>
    <col min="4358" max="4358" width="19.7109375" style="3" customWidth="1"/>
    <col min="4359" max="4359" width="12.7109375" style="3" customWidth="1"/>
    <col min="4360" max="4360" width="9.140625" style="3"/>
    <col min="4361" max="4361" width="12" style="3" customWidth="1"/>
    <col min="4362" max="4362" width="8.140625" style="3" customWidth="1"/>
    <col min="4363" max="4608" width="9.140625" style="3"/>
    <col min="4609" max="4609" width="35.28515625" style="3" customWidth="1"/>
    <col min="4610" max="4610" width="88" style="3" customWidth="1"/>
    <col min="4611" max="4611" width="22" style="3" customWidth="1"/>
    <col min="4612" max="4612" width="22.85546875" style="3" customWidth="1"/>
    <col min="4613" max="4613" width="24.28515625" style="3" customWidth="1"/>
    <col min="4614" max="4614" width="19.7109375" style="3" customWidth="1"/>
    <col min="4615" max="4615" width="12.7109375" style="3" customWidth="1"/>
    <col min="4616" max="4616" width="9.140625" style="3"/>
    <col min="4617" max="4617" width="12" style="3" customWidth="1"/>
    <col min="4618" max="4618" width="8.140625" style="3" customWidth="1"/>
    <col min="4619" max="4864" width="9.140625" style="3"/>
    <col min="4865" max="4865" width="35.28515625" style="3" customWidth="1"/>
    <col min="4866" max="4866" width="88" style="3" customWidth="1"/>
    <col min="4867" max="4867" width="22" style="3" customWidth="1"/>
    <col min="4868" max="4868" width="22.85546875" style="3" customWidth="1"/>
    <col min="4869" max="4869" width="24.28515625" style="3" customWidth="1"/>
    <col min="4870" max="4870" width="19.7109375" style="3" customWidth="1"/>
    <col min="4871" max="4871" width="12.7109375" style="3" customWidth="1"/>
    <col min="4872" max="4872" width="9.140625" style="3"/>
    <col min="4873" max="4873" width="12" style="3" customWidth="1"/>
    <col min="4874" max="4874" width="8.140625" style="3" customWidth="1"/>
    <col min="4875" max="5120" width="9.140625" style="3"/>
    <col min="5121" max="5121" width="35.28515625" style="3" customWidth="1"/>
    <col min="5122" max="5122" width="88" style="3" customWidth="1"/>
    <col min="5123" max="5123" width="22" style="3" customWidth="1"/>
    <col min="5124" max="5124" width="22.85546875" style="3" customWidth="1"/>
    <col min="5125" max="5125" width="24.28515625" style="3" customWidth="1"/>
    <col min="5126" max="5126" width="19.7109375" style="3" customWidth="1"/>
    <col min="5127" max="5127" width="12.7109375" style="3" customWidth="1"/>
    <col min="5128" max="5128" width="9.140625" style="3"/>
    <col min="5129" max="5129" width="12" style="3" customWidth="1"/>
    <col min="5130" max="5130" width="8.140625" style="3" customWidth="1"/>
    <col min="5131" max="5376" width="9.140625" style="3"/>
    <col min="5377" max="5377" width="35.28515625" style="3" customWidth="1"/>
    <col min="5378" max="5378" width="88" style="3" customWidth="1"/>
    <col min="5379" max="5379" width="22" style="3" customWidth="1"/>
    <col min="5380" max="5380" width="22.85546875" style="3" customWidth="1"/>
    <col min="5381" max="5381" width="24.28515625" style="3" customWidth="1"/>
    <col min="5382" max="5382" width="19.7109375" style="3" customWidth="1"/>
    <col min="5383" max="5383" width="12.7109375" style="3" customWidth="1"/>
    <col min="5384" max="5384" width="9.140625" style="3"/>
    <col min="5385" max="5385" width="12" style="3" customWidth="1"/>
    <col min="5386" max="5386" width="8.140625" style="3" customWidth="1"/>
    <col min="5387" max="5632" width="9.140625" style="3"/>
    <col min="5633" max="5633" width="35.28515625" style="3" customWidth="1"/>
    <col min="5634" max="5634" width="88" style="3" customWidth="1"/>
    <col min="5635" max="5635" width="22" style="3" customWidth="1"/>
    <col min="5636" max="5636" width="22.85546875" style="3" customWidth="1"/>
    <col min="5637" max="5637" width="24.28515625" style="3" customWidth="1"/>
    <col min="5638" max="5638" width="19.7109375" style="3" customWidth="1"/>
    <col min="5639" max="5639" width="12.7109375" style="3" customWidth="1"/>
    <col min="5640" max="5640" width="9.140625" style="3"/>
    <col min="5641" max="5641" width="12" style="3" customWidth="1"/>
    <col min="5642" max="5642" width="8.140625" style="3" customWidth="1"/>
    <col min="5643" max="5888" width="9.140625" style="3"/>
    <col min="5889" max="5889" width="35.28515625" style="3" customWidth="1"/>
    <col min="5890" max="5890" width="88" style="3" customWidth="1"/>
    <col min="5891" max="5891" width="22" style="3" customWidth="1"/>
    <col min="5892" max="5892" width="22.85546875" style="3" customWidth="1"/>
    <col min="5893" max="5893" width="24.28515625" style="3" customWidth="1"/>
    <col min="5894" max="5894" width="19.7109375" style="3" customWidth="1"/>
    <col min="5895" max="5895" width="12.7109375" style="3" customWidth="1"/>
    <col min="5896" max="5896" width="9.140625" style="3"/>
    <col min="5897" max="5897" width="12" style="3" customWidth="1"/>
    <col min="5898" max="5898" width="8.140625" style="3" customWidth="1"/>
    <col min="5899" max="6144" width="9.140625" style="3"/>
    <col min="6145" max="6145" width="35.28515625" style="3" customWidth="1"/>
    <col min="6146" max="6146" width="88" style="3" customWidth="1"/>
    <col min="6147" max="6147" width="22" style="3" customWidth="1"/>
    <col min="6148" max="6148" width="22.85546875" style="3" customWidth="1"/>
    <col min="6149" max="6149" width="24.28515625" style="3" customWidth="1"/>
    <col min="6150" max="6150" width="19.7109375" style="3" customWidth="1"/>
    <col min="6151" max="6151" width="12.7109375" style="3" customWidth="1"/>
    <col min="6152" max="6152" width="9.140625" style="3"/>
    <col min="6153" max="6153" width="12" style="3" customWidth="1"/>
    <col min="6154" max="6154" width="8.140625" style="3" customWidth="1"/>
    <col min="6155" max="6400" width="9.140625" style="3"/>
    <col min="6401" max="6401" width="35.28515625" style="3" customWidth="1"/>
    <col min="6402" max="6402" width="88" style="3" customWidth="1"/>
    <col min="6403" max="6403" width="22" style="3" customWidth="1"/>
    <col min="6404" max="6404" width="22.85546875" style="3" customWidth="1"/>
    <col min="6405" max="6405" width="24.28515625" style="3" customWidth="1"/>
    <col min="6406" max="6406" width="19.7109375" style="3" customWidth="1"/>
    <col min="6407" max="6407" width="12.7109375" style="3" customWidth="1"/>
    <col min="6408" max="6408" width="9.140625" style="3"/>
    <col min="6409" max="6409" width="12" style="3" customWidth="1"/>
    <col min="6410" max="6410" width="8.140625" style="3" customWidth="1"/>
    <col min="6411" max="6656" width="9.140625" style="3"/>
    <col min="6657" max="6657" width="35.28515625" style="3" customWidth="1"/>
    <col min="6658" max="6658" width="88" style="3" customWidth="1"/>
    <col min="6659" max="6659" width="22" style="3" customWidth="1"/>
    <col min="6660" max="6660" width="22.85546875" style="3" customWidth="1"/>
    <col min="6661" max="6661" width="24.28515625" style="3" customWidth="1"/>
    <col min="6662" max="6662" width="19.7109375" style="3" customWidth="1"/>
    <col min="6663" max="6663" width="12.7109375" style="3" customWidth="1"/>
    <col min="6664" max="6664" width="9.140625" style="3"/>
    <col min="6665" max="6665" width="12" style="3" customWidth="1"/>
    <col min="6666" max="6666" width="8.140625" style="3" customWidth="1"/>
    <col min="6667" max="6912" width="9.140625" style="3"/>
    <col min="6913" max="6913" width="35.28515625" style="3" customWidth="1"/>
    <col min="6914" max="6914" width="88" style="3" customWidth="1"/>
    <col min="6915" max="6915" width="22" style="3" customWidth="1"/>
    <col min="6916" max="6916" width="22.85546875" style="3" customWidth="1"/>
    <col min="6917" max="6917" width="24.28515625" style="3" customWidth="1"/>
    <col min="6918" max="6918" width="19.7109375" style="3" customWidth="1"/>
    <col min="6919" max="6919" width="12.7109375" style="3" customWidth="1"/>
    <col min="6920" max="6920" width="9.140625" style="3"/>
    <col min="6921" max="6921" width="12" style="3" customWidth="1"/>
    <col min="6922" max="6922" width="8.140625" style="3" customWidth="1"/>
    <col min="6923" max="7168" width="9.140625" style="3"/>
    <col min="7169" max="7169" width="35.28515625" style="3" customWidth="1"/>
    <col min="7170" max="7170" width="88" style="3" customWidth="1"/>
    <col min="7171" max="7171" width="22" style="3" customWidth="1"/>
    <col min="7172" max="7172" width="22.85546875" style="3" customWidth="1"/>
    <col min="7173" max="7173" width="24.28515625" style="3" customWidth="1"/>
    <col min="7174" max="7174" width="19.7109375" style="3" customWidth="1"/>
    <col min="7175" max="7175" width="12.7109375" style="3" customWidth="1"/>
    <col min="7176" max="7176" width="9.140625" style="3"/>
    <col min="7177" max="7177" width="12" style="3" customWidth="1"/>
    <col min="7178" max="7178" width="8.140625" style="3" customWidth="1"/>
    <col min="7179" max="7424" width="9.140625" style="3"/>
    <col min="7425" max="7425" width="35.28515625" style="3" customWidth="1"/>
    <col min="7426" max="7426" width="88" style="3" customWidth="1"/>
    <col min="7427" max="7427" width="22" style="3" customWidth="1"/>
    <col min="7428" max="7428" width="22.85546875" style="3" customWidth="1"/>
    <col min="7429" max="7429" width="24.28515625" style="3" customWidth="1"/>
    <col min="7430" max="7430" width="19.7109375" style="3" customWidth="1"/>
    <col min="7431" max="7431" width="12.7109375" style="3" customWidth="1"/>
    <col min="7432" max="7432" width="9.140625" style="3"/>
    <col min="7433" max="7433" width="12" style="3" customWidth="1"/>
    <col min="7434" max="7434" width="8.140625" style="3" customWidth="1"/>
    <col min="7435" max="7680" width="9.140625" style="3"/>
    <col min="7681" max="7681" width="35.28515625" style="3" customWidth="1"/>
    <col min="7682" max="7682" width="88" style="3" customWidth="1"/>
    <col min="7683" max="7683" width="22" style="3" customWidth="1"/>
    <col min="7684" max="7684" width="22.85546875" style="3" customWidth="1"/>
    <col min="7685" max="7685" width="24.28515625" style="3" customWidth="1"/>
    <col min="7686" max="7686" width="19.7109375" style="3" customWidth="1"/>
    <col min="7687" max="7687" width="12.7109375" style="3" customWidth="1"/>
    <col min="7688" max="7688" width="9.140625" style="3"/>
    <col min="7689" max="7689" width="12" style="3" customWidth="1"/>
    <col min="7690" max="7690" width="8.140625" style="3" customWidth="1"/>
    <col min="7691" max="7936" width="9.140625" style="3"/>
    <col min="7937" max="7937" width="35.28515625" style="3" customWidth="1"/>
    <col min="7938" max="7938" width="88" style="3" customWidth="1"/>
    <col min="7939" max="7939" width="22" style="3" customWidth="1"/>
    <col min="7940" max="7940" width="22.85546875" style="3" customWidth="1"/>
    <col min="7941" max="7941" width="24.28515625" style="3" customWidth="1"/>
    <col min="7942" max="7942" width="19.7109375" style="3" customWidth="1"/>
    <col min="7943" max="7943" width="12.7109375" style="3" customWidth="1"/>
    <col min="7944" max="7944" width="9.140625" style="3"/>
    <col min="7945" max="7945" width="12" style="3" customWidth="1"/>
    <col min="7946" max="7946" width="8.140625" style="3" customWidth="1"/>
    <col min="7947" max="8192" width="9.140625" style="3"/>
    <col min="8193" max="8193" width="35.28515625" style="3" customWidth="1"/>
    <col min="8194" max="8194" width="88" style="3" customWidth="1"/>
    <col min="8195" max="8195" width="22" style="3" customWidth="1"/>
    <col min="8196" max="8196" width="22.85546875" style="3" customWidth="1"/>
    <col min="8197" max="8197" width="24.28515625" style="3" customWidth="1"/>
    <col min="8198" max="8198" width="19.7109375" style="3" customWidth="1"/>
    <col min="8199" max="8199" width="12.7109375" style="3" customWidth="1"/>
    <col min="8200" max="8200" width="9.140625" style="3"/>
    <col min="8201" max="8201" width="12" style="3" customWidth="1"/>
    <col min="8202" max="8202" width="8.140625" style="3" customWidth="1"/>
    <col min="8203" max="8448" width="9.140625" style="3"/>
    <col min="8449" max="8449" width="35.28515625" style="3" customWidth="1"/>
    <col min="8450" max="8450" width="88" style="3" customWidth="1"/>
    <col min="8451" max="8451" width="22" style="3" customWidth="1"/>
    <col min="8452" max="8452" width="22.85546875" style="3" customWidth="1"/>
    <col min="8453" max="8453" width="24.28515625" style="3" customWidth="1"/>
    <col min="8454" max="8454" width="19.7109375" style="3" customWidth="1"/>
    <col min="8455" max="8455" width="12.7109375" style="3" customWidth="1"/>
    <col min="8456" max="8456" width="9.140625" style="3"/>
    <col min="8457" max="8457" width="12" style="3" customWidth="1"/>
    <col min="8458" max="8458" width="8.140625" style="3" customWidth="1"/>
    <col min="8459" max="8704" width="9.140625" style="3"/>
    <col min="8705" max="8705" width="35.28515625" style="3" customWidth="1"/>
    <col min="8706" max="8706" width="88" style="3" customWidth="1"/>
    <col min="8707" max="8707" width="22" style="3" customWidth="1"/>
    <col min="8708" max="8708" width="22.85546875" style="3" customWidth="1"/>
    <col min="8709" max="8709" width="24.28515625" style="3" customWidth="1"/>
    <col min="8710" max="8710" width="19.7109375" style="3" customWidth="1"/>
    <col min="8711" max="8711" width="12.7109375" style="3" customWidth="1"/>
    <col min="8712" max="8712" width="9.140625" style="3"/>
    <col min="8713" max="8713" width="12" style="3" customWidth="1"/>
    <col min="8714" max="8714" width="8.140625" style="3" customWidth="1"/>
    <col min="8715" max="8960" width="9.140625" style="3"/>
    <col min="8961" max="8961" width="35.28515625" style="3" customWidth="1"/>
    <col min="8962" max="8962" width="88" style="3" customWidth="1"/>
    <col min="8963" max="8963" width="22" style="3" customWidth="1"/>
    <col min="8964" max="8964" width="22.85546875" style="3" customWidth="1"/>
    <col min="8965" max="8965" width="24.28515625" style="3" customWidth="1"/>
    <col min="8966" max="8966" width="19.7109375" style="3" customWidth="1"/>
    <col min="8967" max="8967" width="12.7109375" style="3" customWidth="1"/>
    <col min="8968" max="8968" width="9.140625" style="3"/>
    <col min="8969" max="8969" width="12" style="3" customWidth="1"/>
    <col min="8970" max="8970" width="8.140625" style="3" customWidth="1"/>
    <col min="8971" max="9216" width="9.140625" style="3"/>
    <col min="9217" max="9217" width="35.28515625" style="3" customWidth="1"/>
    <col min="9218" max="9218" width="88" style="3" customWidth="1"/>
    <col min="9219" max="9219" width="22" style="3" customWidth="1"/>
    <col min="9220" max="9220" width="22.85546875" style="3" customWidth="1"/>
    <col min="9221" max="9221" width="24.28515625" style="3" customWidth="1"/>
    <col min="9222" max="9222" width="19.7109375" style="3" customWidth="1"/>
    <col min="9223" max="9223" width="12.7109375" style="3" customWidth="1"/>
    <col min="9224" max="9224" width="9.140625" style="3"/>
    <col min="9225" max="9225" width="12" style="3" customWidth="1"/>
    <col min="9226" max="9226" width="8.140625" style="3" customWidth="1"/>
    <col min="9227" max="9472" width="9.140625" style="3"/>
    <col min="9473" max="9473" width="35.28515625" style="3" customWidth="1"/>
    <col min="9474" max="9474" width="88" style="3" customWidth="1"/>
    <col min="9475" max="9475" width="22" style="3" customWidth="1"/>
    <col min="9476" max="9476" width="22.85546875" style="3" customWidth="1"/>
    <col min="9477" max="9477" width="24.28515625" style="3" customWidth="1"/>
    <col min="9478" max="9478" width="19.7109375" style="3" customWidth="1"/>
    <col min="9479" max="9479" width="12.7109375" style="3" customWidth="1"/>
    <col min="9480" max="9480" width="9.140625" style="3"/>
    <col min="9481" max="9481" width="12" style="3" customWidth="1"/>
    <col min="9482" max="9482" width="8.140625" style="3" customWidth="1"/>
    <col min="9483" max="9728" width="9.140625" style="3"/>
    <col min="9729" max="9729" width="35.28515625" style="3" customWidth="1"/>
    <col min="9730" max="9730" width="88" style="3" customWidth="1"/>
    <col min="9731" max="9731" width="22" style="3" customWidth="1"/>
    <col min="9732" max="9732" width="22.85546875" style="3" customWidth="1"/>
    <col min="9733" max="9733" width="24.28515625" style="3" customWidth="1"/>
    <col min="9734" max="9734" width="19.7109375" style="3" customWidth="1"/>
    <col min="9735" max="9735" width="12.7109375" style="3" customWidth="1"/>
    <col min="9736" max="9736" width="9.140625" style="3"/>
    <col min="9737" max="9737" width="12" style="3" customWidth="1"/>
    <col min="9738" max="9738" width="8.140625" style="3" customWidth="1"/>
    <col min="9739" max="9984" width="9.140625" style="3"/>
    <col min="9985" max="9985" width="35.28515625" style="3" customWidth="1"/>
    <col min="9986" max="9986" width="88" style="3" customWidth="1"/>
    <col min="9987" max="9987" width="22" style="3" customWidth="1"/>
    <col min="9988" max="9988" width="22.85546875" style="3" customWidth="1"/>
    <col min="9989" max="9989" width="24.28515625" style="3" customWidth="1"/>
    <col min="9990" max="9990" width="19.7109375" style="3" customWidth="1"/>
    <col min="9991" max="9991" width="12.7109375" style="3" customWidth="1"/>
    <col min="9992" max="9992" width="9.140625" style="3"/>
    <col min="9993" max="9993" width="12" style="3" customWidth="1"/>
    <col min="9994" max="9994" width="8.140625" style="3" customWidth="1"/>
    <col min="9995" max="10240" width="9.140625" style="3"/>
    <col min="10241" max="10241" width="35.28515625" style="3" customWidth="1"/>
    <col min="10242" max="10242" width="88" style="3" customWidth="1"/>
    <col min="10243" max="10243" width="22" style="3" customWidth="1"/>
    <col min="10244" max="10244" width="22.85546875" style="3" customWidth="1"/>
    <col min="10245" max="10245" width="24.28515625" style="3" customWidth="1"/>
    <col min="10246" max="10246" width="19.7109375" style="3" customWidth="1"/>
    <col min="10247" max="10247" width="12.7109375" style="3" customWidth="1"/>
    <col min="10248" max="10248" width="9.140625" style="3"/>
    <col min="10249" max="10249" width="12" style="3" customWidth="1"/>
    <col min="10250" max="10250" width="8.140625" style="3" customWidth="1"/>
    <col min="10251" max="10496" width="9.140625" style="3"/>
    <col min="10497" max="10497" width="35.28515625" style="3" customWidth="1"/>
    <col min="10498" max="10498" width="88" style="3" customWidth="1"/>
    <col min="10499" max="10499" width="22" style="3" customWidth="1"/>
    <col min="10500" max="10500" width="22.85546875" style="3" customWidth="1"/>
    <col min="10501" max="10501" width="24.28515625" style="3" customWidth="1"/>
    <col min="10502" max="10502" width="19.7109375" style="3" customWidth="1"/>
    <col min="10503" max="10503" width="12.7109375" style="3" customWidth="1"/>
    <col min="10504" max="10504" width="9.140625" style="3"/>
    <col min="10505" max="10505" width="12" style="3" customWidth="1"/>
    <col min="10506" max="10506" width="8.140625" style="3" customWidth="1"/>
    <col min="10507" max="10752" width="9.140625" style="3"/>
    <col min="10753" max="10753" width="35.28515625" style="3" customWidth="1"/>
    <col min="10754" max="10754" width="88" style="3" customWidth="1"/>
    <col min="10755" max="10755" width="22" style="3" customWidth="1"/>
    <col min="10756" max="10756" width="22.85546875" style="3" customWidth="1"/>
    <col min="10757" max="10757" width="24.28515625" style="3" customWidth="1"/>
    <col min="10758" max="10758" width="19.7109375" style="3" customWidth="1"/>
    <col min="10759" max="10759" width="12.7109375" style="3" customWidth="1"/>
    <col min="10760" max="10760" width="9.140625" style="3"/>
    <col min="10761" max="10761" width="12" style="3" customWidth="1"/>
    <col min="10762" max="10762" width="8.140625" style="3" customWidth="1"/>
    <col min="10763" max="11008" width="9.140625" style="3"/>
    <col min="11009" max="11009" width="35.28515625" style="3" customWidth="1"/>
    <col min="11010" max="11010" width="88" style="3" customWidth="1"/>
    <col min="11011" max="11011" width="22" style="3" customWidth="1"/>
    <col min="11012" max="11012" width="22.85546875" style="3" customWidth="1"/>
    <col min="11013" max="11013" width="24.28515625" style="3" customWidth="1"/>
    <col min="11014" max="11014" width="19.7109375" style="3" customWidth="1"/>
    <col min="11015" max="11015" width="12.7109375" style="3" customWidth="1"/>
    <col min="11016" max="11016" width="9.140625" style="3"/>
    <col min="11017" max="11017" width="12" style="3" customWidth="1"/>
    <col min="11018" max="11018" width="8.140625" style="3" customWidth="1"/>
    <col min="11019" max="11264" width="9.140625" style="3"/>
    <col min="11265" max="11265" width="35.28515625" style="3" customWidth="1"/>
    <col min="11266" max="11266" width="88" style="3" customWidth="1"/>
    <col min="11267" max="11267" width="22" style="3" customWidth="1"/>
    <col min="11268" max="11268" width="22.85546875" style="3" customWidth="1"/>
    <col min="11269" max="11269" width="24.28515625" style="3" customWidth="1"/>
    <col min="11270" max="11270" width="19.7109375" style="3" customWidth="1"/>
    <col min="11271" max="11271" width="12.7109375" style="3" customWidth="1"/>
    <col min="11272" max="11272" width="9.140625" style="3"/>
    <col min="11273" max="11273" width="12" style="3" customWidth="1"/>
    <col min="11274" max="11274" width="8.140625" style="3" customWidth="1"/>
    <col min="11275" max="11520" width="9.140625" style="3"/>
    <col min="11521" max="11521" width="35.28515625" style="3" customWidth="1"/>
    <col min="11522" max="11522" width="88" style="3" customWidth="1"/>
    <col min="11523" max="11523" width="22" style="3" customWidth="1"/>
    <col min="11524" max="11524" width="22.85546875" style="3" customWidth="1"/>
    <col min="11525" max="11525" width="24.28515625" style="3" customWidth="1"/>
    <col min="11526" max="11526" width="19.7109375" style="3" customWidth="1"/>
    <col min="11527" max="11527" width="12.7109375" style="3" customWidth="1"/>
    <col min="11528" max="11528" width="9.140625" style="3"/>
    <col min="11529" max="11529" width="12" style="3" customWidth="1"/>
    <col min="11530" max="11530" width="8.140625" style="3" customWidth="1"/>
    <col min="11531" max="11776" width="9.140625" style="3"/>
    <col min="11777" max="11777" width="35.28515625" style="3" customWidth="1"/>
    <col min="11778" max="11778" width="88" style="3" customWidth="1"/>
    <col min="11779" max="11779" width="22" style="3" customWidth="1"/>
    <col min="11780" max="11780" width="22.85546875" style="3" customWidth="1"/>
    <col min="11781" max="11781" width="24.28515625" style="3" customWidth="1"/>
    <col min="11782" max="11782" width="19.7109375" style="3" customWidth="1"/>
    <col min="11783" max="11783" width="12.7109375" style="3" customWidth="1"/>
    <col min="11784" max="11784" width="9.140625" style="3"/>
    <col min="11785" max="11785" width="12" style="3" customWidth="1"/>
    <col min="11786" max="11786" width="8.140625" style="3" customWidth="1"/>
    <col min="11787" max="12032" width="9.140625" style="3"/>
    <col min="12033" max="12033" width="35.28515625" style="3" customWidth="1"/>
    <col min="12034" max="12034" width="88" style="3" customWidth="1"/>
    <col min="12035" max="12035" width="22" style="3" customWidth="1"/>
    <col min="12036" max="12036" width="22.85546875" style="3" customWidth="1"/>
    <col min="12037" max="12037" width="24.28515625" style="3" customWidth="1"/>
    <col min="12038" max="12038" width="19.7109375" style="3" customWidth="1"/>
    <col min="12039" max="12039" width="12.7109375" style="3" customWidth="1"/>
    <col min="12040" max="12040" width="9.140625" style="3"/>
    <col min="12041" max="12041" width="12" style="3" customWidth="1"/>
    <col min="12042" max="12042" width="8.140625" style="3" customWidth="1"/>
    <col min="12043" max="12288" width="9.140625" style="3"/>
    <col min="12289" max="12289" width="35.28515625" style="3" customWidth="1"/>
    <col min="12290" max="12290" width="88" style="3" customWidth="1"/>
    <col min="12291" max="12291" width="22" style="3" customWidth="1"/>
    <col min="12292" max="12292" width="22.85546875" style="3" customWidth="1"/>
    <col min="12293" max="12293" width="24.28515625" style="3" customWidth="1"/>
    <col min="12294" max="12294" width="19.7109375" style="3" customWidth="1"/>
    <col min="12295" max="12295" width="12.7109375" style="3" customWidth="1"/>
    <col min="12296" max="12296" width="9.140625" style="3"/>
    <col min="12297" max="12297" width="12" style="3" customWidth="1"/>
    <col min="12298" max="12298" width="8.140625" style="3" customWidth="1"/>
    <col min="12299" max="12544" width="9.140625" style="3"/>
    <col min="12545" max="12545" width="35.28515625" style="3" customWidth="1"/>
    <col min="12546" max="12546" width="88" style="3" customWidth="1"/>
    <col min="12547" max="12547" width="22" style="3" customWidth="1"/>
    <col min="12548" max="12548" width="22.85546875" style="3" customWidth="1"/>
    <col min="12549" max="12549" width="24.28515625" style="3" customWidth="1"/>
    <col min="12550" max="12550" width="19.7109375" style="3" customWidth="1"/>
    <col min="12551" max="12551" width="12.7109375" style="3" customWidth="1"/>
    <col min="12552" max="12552" width="9.140625" style="3"/>
    <col min="12553" max="12553" width="12" style="3" customWidth="1"/>
    <col min="12554" max="12554" width="8.140625" style="3" customWidth="1"/>
    <col min="12555" max="12800" width="9.140625" style="3"/>
    <col min="12801" max="12801" width="35.28515625" style="3" customWidth="1"/>
    <col min="12802" max="12802" width="88" style="3" customWidth="1"/>
    <col min="12803" max="12803" width="22" style="3" customWidth="1"/>
    <col min="12804" max="12804" width="22.85546875" style="3" customWidth="1"/>
    <col min="12805" max="12805" width="24.28515625" style="3" customWidth="1"/>
    <col min="12806" max="12806" width="19.7109375" style="3" customWidth="1"/>
    <col min="12807" max="12807" width="12.7109375" style="3" customWidth="1"/>
    <col min="12808" max="12808" width="9.140625" style="3"/>
    <col min="12809" max="12809" width="12" style="3" customWidth="1"/>
    <col min="12810" max="12810" width="8.140625" style="3" customWidth="1"/>
    <col min="12811" max="13056" width="9.140625" style="3"/>
    <col min="13057" max="13057" width="35.28515625" style="3" customWidth="1"/>
    <col min="13058" max="13058" width="88" style="3" customWidth="1"/>
    <col min="13059" max="13059" width="22" style="3" customWidth="1"/>
    <col min="13060" max="13060" width="22.85546875" style="3" customWidth="1"/>
    <col min="13061" max="13061" width="24.28515625" style="3" customWidth="1"/>
    <col min="13062" max="13062" width="19.7109375" style="3" customWidth="1"/>
    <col min="13063" max="13063" width="12.7109375" style="3" customWidth="1"/>
    <col min="13064" max="13064" width="9.140625" style="3"/>
    <col min="13065" max="13065" width="12" style="3" customWidth="1"/>
    <col min="13066" max="13066" width="8.140625" style="3" customWidth="1"/>
    <col min="13067" max="13312" width="9.140625" style="3"/>
    <col min="13313" max="13313" width="35.28515625" style="3" customWidth="1"/>
    <col min="13314" max="13314" width="88" style="3" customWidth="1"/>
    <col min="13315" max="13315" width="22" style="3" customWidth="1"/>
    <col min="13316" max="13316" width="22.85546875" style="3" customWidth="1"/>
    <col min="13317" max="13317" width="24.28515625" style="3" customWidth="1"/>
    <col min="13318" max="13318" width="19.7109375" style="3" customWidth="1"/>
    <col min="13319" max="13319" width="12.7109375" style="3" customWidth="1"/>
    <col min="13320" max="13320" width="9.140625" style="3"/>
    <col min="13321" max="13321" width="12" style="3" customWidth="1"/>
    <col min="13322" max="13322" width="8.140625" style="3" customWidth="1"/>
    <col min="13323" max="13568" width="9.140625" style="3"/>
    <col min="13569" max="13569" width="35.28515625" style="3" customWidth="1"/>
    <col min="13570" max="13570" width="88" style="3" customWidth="1"/>
    <col min="13571" max="13571" width="22" style="3" customWidth="1"/>
    <col min="13572" max="13572" width="22.85546875" style="3" customWidth="1"/>
    <col min="13573" max="13573" width="24.28515625" style="3" customWidth="1"/>
    <col min="13574" max="13574" width="19.7109375" style="3" customWidth="1"/>
    <col min="13575" max="13575" width="12.7109375" style="3" customWidth="1"/>
    <col min="13576" max="13576" width="9.140625" style="3"/>
    <col min="13577" max="13577" width="12" style="3" customWidth="1"/>
    <col min="13578" max="13578" width="8.140625" style="3" customWidth="1"/>
    <col min="13579" max="13824" width="9.140625" style="3"/>
    <col min="13825" max="13825" width="35.28515625" style="3" customWidth="1"/>
    <col min="13826" max="13826" width="88" style="3" customWidth="1"/>
    <col min="13827" max="13827" width="22" style="3" customWidth="1"/>
    <col min="13828" max="13828" width="22.85546875" style="3" customWidth="1"/>
    <col min="13829" max="13829" width="24.28515625" style="3" customWidth="1"/>
    <col min="13830" max="13830" width="19.7109375" style="3" customWidth="1"/>
    <col min="13831" max="13831" width="12.7109375" style="3" customWidth="1"/>
    <col min="13832" max="13832" width="9.140625" style="3"/>
    <col min="13833" max="13833" width="12" style="3" customWidth="1"/>
    <col min="13834" max="13834" width="8.140625" style="3" customWidth="1"/>
    <col min="13835" max="14080" width="9.140625" style="3"/>
    <col min="14081" max="14081" width="35.28515625" style="3" customWidth="1"/>
    <col min="14082" max="14082" width="88" style="3" customWidth="1"/>
    <col min="14083" max="14083" width="22" style="3" customWidth="1"/>
    <col min="14084" max="14084" width="22.85546875" style="3" customWidth="1"/>
    <col min="14085" max="14085" width="24.28515625" style="3" customWidth="1"/>
    <col min="14086" max="14086" width="19.7109375" style="3" customWidth="1"/>
    <col min="14087" max="14087" width="12.7109375" style="3" customWidth="1"/>
    <col min="14088" max="14088" width="9.140625" style="3"/>
    <col min="14089" max="14089" width="12" style="3" customWidth="1"/>
    <col min="14090" max="14090" width="8.140625" style="3" customWidth="1"/>
    <col min="14091" max="14336" width="9.140625" style="3"/>
    <col min="14337" max="14337" width="35.28515625" style="3" customWidth="1"/>
    <col min="14338" max="14338" width="88" style="3" customWidth="1"/>
    <col min="14339" max="14339" width="22" style="3" customWidth="1"/>
    <col min="14340" max="14340" width="22.85546875" style="3" customWidth="1"/>
    <col min="14341" max="14341" width="24.28515625" style="3" customWidth="1"/>
    <col min="14342" max="14342" width="19.7109375" style="3" customWidth="1"/>
    <col min="14343" max="14343" width="12.7109375" style="3" customWidth="1"/>
    <col min="14344" max="14344" width="9.140625" style="3"/>
    <col min="14345" max="14345" width="12" style="3" customWidth="1"/>
    <col min="14346" max="14346" width="8.140625" style="3" customWidth="1"/>
    <col min="14347" max="14592" width="9.140625" style="3"/>
    <col min="14593" max="14593" width="35.28515625" style="3" customWidth="1"/>
    <col min="14594" max="14594" width="88" style="3" customWidth="1"/>
    <col min="14595" max="14595" width="22" style="3" customWidth="1"/>
    <col min="14596" max="14596" width="22.85546875" style="3" customWidth="1"/>
    <col min="14597" max="14597" width="24.28515625" style="3" customWidth="1"/>
    <col min="14598" max="14598" width="19.7109375" style="3" customWidth="1"/>
    <col min="14599" max="14599" width="12.7109375" style="3" customWidth="1"/>
    <col min="14600" max="14600" width="9.140625" style="3"/>
    <col min="14601" max="14601" width="12" style="3" customWidth="1"/>
    <col min="14602" max="14602" width="8.140625" style="3" customWidth="1"/>
    <col min="14603" max="14848" width="9.140625" style="3"/>
    <col min="14849" max="14849" width="35.28515625" style="3" customWidth="1"/>
    <col min="14850" max="14850" width="88" style="3" customWidth="1"/>
    <col min="14851" max="14851" width="22" style="3" customWidth="1"/>
    <col min="14852" max="14852" width="22.85546875" style="3" customWidth="1"/>
    <col min="14853" max="14853" width="24.28515625" style="3" customWidth="1"/>
    <col min="14854" max="14854" width="19.7109375" style="3" customWidth="1"/>
    <col min="14855" max="14855" width="12.7109375" style="3" customWidth="1"/>
    <col min="14856" max="14856" width="9.140625" style="3"/>
    <col min="14857" max="14857" width="12" style="3" customWidth="1"/>
    <col min="14858" max="14858" width="8.140625" style="3" customWidth="1"/>
    <col min="14859" max="15104" width="9.140625" style="3"/>
    <col min="15105" max="15105" width="35.28515625" style="3" customWidth="1"/>
    <col min="15106" max="15106" width="88" style="3" customWidth="1"/>
    <col min="15107" max="15107" width="22" style="3" customWidth="1"/>
    <col min="15108" max="15108" width="22.85546875" style="3" customWidth="1"/>
    <col min="15109" max="15109" width="24.28515625" style="3" customWidth="1"/>
    <col min="15110" max="15110" width="19.7109375" style="3" customWidth="1"/>
    <col min="15111" max="15111" width="12.7109375" style="3" customWidth="1"/>
    <col min="15112" max="15112" width="9.140625" style="3"/>
    <col min="15113" max="15113" width="12" style="3" customWidth="1"/>
    <col min="15114" max="15114" width="8.140625" style="3" customWidth="1"/>
    <col min="15115" max="15360" width="9.140625" style="3"/>
    <col min="15361" max="15361" width="35.28515625" style="3" customWidth="1"/>
    <col min="15362" max="15362" width="88" style="3" customWidth="1"/>
    <col min="15363" max="15363" width="22" style="3" customWidth="1"/>
    <col min="15364" max="15364" width="22.85546875" style="3" customWidth="1"/>
    <col min="15365" max="15365" width="24.28515625" style="3" customWidth="1"/>
    <col min="15366" max="15366" width="19.7109375" style="3" customWidth="1"/>
    <col min="15367" max="15367" width="12.7109375" style="3" customWidth="1"/>
    <col min="15368" max="15368" width="9.140625" style="3"/>
    <col min="15369" max="15369" width="12" style="3" customWidth="1"/>
    <col min="15370" max="15370" width="8.140625" style="3" customWidth="1"/>
    <col min="15371" max="15616" width="9.140625" style="3"/>
    <col min="15617" max="15617" width="35.28515625" style="3" customWidth="1"/>
    <col min="15618" max="15618" width="88" style="3" customWidth="1"/>
    <col min="15619" max="15619" width="22" style="3" customWidth="1"/>
    <col min="15620" max="15620" width="22.85546875" style="3" customWidth="1"/>
    <col min="15621" max="15621" width="24.28515625" style="3" customWidth="1"/>
    <col min="15622" max="15622" width="19.7109375" style="3" customWidth="1"/>
    <col min="15623" max="15623" width="12.7109375" style="3" customWidth="1"/>
    <col min="15624" max="15624" width="9.140625" style="3"/>
    <col min="15625" max="15625" width="12" style="3" customWidth="1"/>
    <col min="15626" max="15626" width="8.140625" style="3" customWidth="1"/>
    <col min="15627" max="15872" width="9.140625" style="3"/>
    <col min="15873" max="15873" width="35.28515625" style="3" customWidth="1"/>
    <col min="15874" max="15874" width="88" style="3" customWidth="1"/>
    <col min="15875" max="15875" width="22" style="3" customWidth="1"/>
    <col min="15876" max="15876" width="22.85546875" style="3" customWidth="1"/>
    <col min="15877" max="15877" width="24.28515625" style="3" customWidth="1"/>
    <col min="15878" max="15878" width="19.7109375" style="3" customWidth="1"/>
    <col min="15879" max="15879" width="12.7109375" style="3" customWidth="1"/>
    <col min="15880" max="15880" width="9.140625" style="3"/>
    <col min="15881" max="15881" width="12" style="3" customWidth="1"/>
    <col min="15882" max="15882" width="8.140625" style="3" customWidth="1"/>
    <col min="15883" max="16128" width="9.140625" style="3"/>
    <col min="16129" max="16129" width="35.28515625" style="3" customWidth="1"/>
    <col min="16130" max="16130" width="88" style="3" customWidth="1"/>
    <col min="16131" max="16131" width="22" style="3" customWidth="1"/>
    <col min="16132" max="16132" width="22.85546875" style="3" customWidth="1"/>
    <col min="16133" max="16133" width="24.28515625" style="3" customWidth="1"/>
    <col min="16134" max="16134" width="19.7109375" style="3" customWidth="1"/>
    <col min="16135" max="16135" width="12.7109375" style="3" customWidth="1"/>
    <col min="16136" max="16136" width="9.140625" style="3"/>
    <col min="16137" max="16137" width="12" style="3" customWidth="1"/>
    <col min="16138" max="16138" width="8.140625" style="3" customWidth="1"/>
    <col min="16139" max="16384" width="9.140625" style="3"/>
  </cols>
  <sheetData>
    <row r="1" spans="1:5" ht="38.25" customHeight="1" x14ac:dyDescent="0.3">
      <c r="A1" s="1"/>
      <c r="B1" s="2"/>
      <c r="C1" s="96" t="s">
        <v>0</v>
      </c>
      <c r="D1" s="96"/>
      <c r="E1" s="96"/>
    </row>
    <row r="2" spans="1:5" ht="134.25" customHeight="1" x14ac:dyDescent="0.3">
      <c r="A2" s="2"/>
      <c r="B2" s="2"/>
      <c r="C2" s="97" t="s">
        <v>158</v>
      </c>
      <c r="D2" s="97"/>
      <c r="E2" s="97"/>
    </row>
    <row r="3" spans="1:5" ht="27" customHeight="1" x14ac:dyDescent="0.3">
      <c r="A3" s="2"/>
      <c r="B3" s="2"/>
      <c r="C3" s="98" t="s">
        <v>161</v>
      </c>
      <c r="D3" s="98"/>
      <c r="E3" s="98"/>
    </row>
    <row r="4" spans="1:5" ht="57" customHeight="1" x14ac:dyDescent="0.25">
      <c r="A4" s="99" t="s">
        <v>125</v>
      </c>
      <c r="B4" s="99"/>
      <c r="C4" s="99"/>
      <c r="D4" s="99"/>
      <c r="E4" s="99"/>
    </row>
    <row r="5" spans="1:5" ht="18.75" x14ac:dyDescent="0.3">
      <c r="A5" s="1"/>
      <c r="B5" s="4"/>
      <c r="C5" s="4"/>
      <c r="E5" s="4" t="s">
        <v>1</v>
      </c>
    </row>
    <row r="6" spans="1:5" ht="24.75" customHeight="1" x14ac:dyDescent="0.3">
      <c r="A6" s="100" t="s">
        <v>2</v>
      </c>
      <c r="B6" s="100" t="s">
        <v>3</v>
      </c>
      <c r="C6" s="101" t="s">
        <v>4</v>
      </c>
      <c r="D6" s="101"/>
      <c r="E6" s="101"/>
    </row>
    <row r="7" spans="1:5" ht="35.25" customHeight="1" x14ac:dyDescent="0.3">
      <c r="A7" s="100"/>
      <c r="B7" s="100"/>
      <c r="C7" s="5" t="s">
        <v>5</v>
      </c>
      <c r="D7" s="5" t="s">
        <v>6</v>
      </c>
      <c r="E7" s="5" t="s">
        <v>7</v>
      </c>
    </row>
    <row r="8" spans="1:5" ht="26.25" customHeight="1" x14ac:dyDescent="0.3">
      <c r="A8" s="69" t="s">
        <v>8</v>
      </c>
      <c r="B8" s="69" t="s">
        <v>9</v>
      </c>
      <c r="C8" s="70">
        <f>C9+C10+C11+C12+C13+C14+C15+C16+C17+C18+C19+C20+C21+C22+C24+C27+C28+C23</f>
        <v>973286409.16000009</v>
      </c>
      <c r="D8" s="70">
        <f t="shared" ref="D8:E8" si="0">D9+D10+D11+D12+D13+D14+D15+D16+D17+D18+D19+D20+D21+D22+D24+D27+D28+D23</f>
        <v>954446316.75999999</v>
      </c>
      <c r="E8" s="70">
        <f t="shared" si="0"/>
        <v>1002911914.78</v>
      </c>
    </row>
    <row r="9" spans="1:5" s="10" customFormat="1" ht="24" customHeight="1" x14ac:dyDescent="0.3">
      <c r="A9" s="7" t="s">
        <v>10</v>
      </c>
      <c r="B9" s="8" t="s">
        <v>11</v>
      </c>
      <c r="C9" s="9">
        <v>426689118</v>
      </c>
      <c r="D9" s="9">
        <v>438182611</v>
      </c>
      <c r="E9" s="9">
        <v>467120520</v>
      </c>
    </row>
    <row r="10" spans="1:5" ht="34.5" customHeight="1" x14ac:dyDescent="0.3">
      <c r="A10" s="11" t="s">
        <v>12</v>
      </c>
      <c r="B10" s="12" t="s">
        <v>13</v>
      </c>
      <c r="C10" s="13">
        <v>8034545.1600000001</v>
      </c>
      <c r="D10" s="13">
        <v>8852417.7599999998</v>
      </c>
      <c r="E10" s="13">
        <v>9860869.7799999993</v>
      </c>
    </row>
    <row r="11" spans="1:5" ht="25.5" customHeight="1" x14ac:dyDescent="0.3">
      <c r="A11" s="14" t="s">
        <v>14</v>
      </c>
      <c r="B11" s="15" t="s">
        <v>15</v>
      </c>
      <c r="C11" s="9">
        <v>86841000</v>
      </c>
      <c r="D11" s="9">
        <v>79450000</v>
      </c>
      <c r="E11" s="9">
        <v>81835000</v>
      </c>
    </row>
    <row r="12" spans="1:5" ht="25.5" customHeight="1" x14ac:dyDescent="0.3">
      <c r="A12" s="16" t="s">
        <v>16</v>
      </c>
      <c r="B12" s="17" t="s">
        <v>17</v>
      </c>
      <c r="C12" s="9">
        <v>877200</v>
      </c>
      <c r="D12" s="9">
        <v>894744</v>
      </c>
      <c r="E12" s="9">
        <v>912639</v>
      </c>
    </row>
    <row r="13" spans="1:5" ht="40.5" customHeight="1" x14ac:dyDescent="0.3">
      <c r="A13" s="14" t="s">
        <v>18</v>
      </c>
      <c r="B13" s="15" t="s">
        <v>19</v>
      </c>
      <c r="C13" s="9">
        <v>9215000</v>
      </c>
      <c r="D13" s="9">
        <v>9427000</v>
      </c>
      <c r="E13" s="9">
        <v>9615540</v>
      </c>
    </row>
    <row r="14" spans="1:5" ht="21" customHeight="1" x14ac:dyDescent="0.3">
      <c r="A14" s="14" t="s">
        <v>20</v>
      </c>
      <c r="B14" s="15" t="s">
        <v>21</v>
      </c>
      <c r="C14" s="9">
        <v>34164000</v>
      </c>
      <c r="D14" s="9">
        <v>46890000</v>
      </c>
      <c r="E14" s="9">
        <v>50640000</v>
      </c>
    </row>
    <row r="15" spans="1:5" ht="24.75" customHeight="1" x14ac:dyDescent="0.3">
      <c r="A15" s="18" t="s">
        <v>22</v>
      </c>
      <c r="B15" s="19" t="s">
        <v>23</v>
      </c>
      <c r="C15" s="9">
        <v>11030900</v>
      </c>
      <c r="D15" s="9">
        <v>11094000</v>
      </c>
      <c r="E15" s="9">
        <v>11203200</v>
      </c>
    </row>
    <row r="16" spans="1:5" ht="76.5" customHeight="1" x14ac:dyDescent="0.3">
      <c r="A16" s="14" t="s">
        <v>24</v>
      </c>
      <c r="B16" s="15" t="s">
        <v>25</v>
      </c>
      <c r="C16" s="9">
        <v>254400000</v>
      </c>
      <c r="D16" s="9">
        <v>274850000</v>
      </c>
      <c r="E16" s="9">
        <v>285844000</v>
      </c>
    </row>
    <row r="17" spans="1:9" ht="76.5" customHeight="1" x14ac:dyDescent="0.3">
      <c r="A17" s="20" t="s">
        <v>26</v>
      </c>
      <c r="B17" s="21" t="s">
        <v>27</v>
      </c>
      <c r="C17" s="9">
        <v>18834</v>
      </c>
      <c r="D17" s="9">
        <v>19414</v>
      </c>
      <c r="E17" s="9">
        <v>20033</v>
      </c>
    </row>
    <row r="18" spans="1:9" ht="39.75" customHeight="1" x14ac:dyDescent="0.3">
      <c r="A18" s="14" t="s">
        <v>28</v>
      </c>
      <c r="B18" s="15" t="s">
        <v>29</v>
      </c>
      <c r="C18" s="9">
        <v>14514150</v>
      </c>
      <c r="D18" s="9">
        <v>13292300</v>
      </c>
      <c r="E18" s="9">
        <v>12827370</v>
      </c>
    </row>
    <row r="19" spans="1:9" ht="93.75" customHeight="1" x14ac:dyDescent="0.3">
      <c r="A19" s="14" t="s">
        <v>30</v>
      </c>
      <c r="B19" s="15" t="s">
        <v>31</v>
      </c>
      <c r="C19" s="9">
        <v>2377</v>
      </c>
      <c r="D19" s="9">
        <v>2472</v>
      </c>
      <c r="E19" s="9">
        <v>2571</v>
      </c>
    </row>
    <row r="20" spans="1:9" ht="58.5" customHeight="1" x14ac:dyDescent="0.3">
      <c r="A20" s="14" t="s">
        <v>32</v>
      </c>
      <c r="B20" s="15" t="s">
        <v>33</v>
      </c>
      <c r="C20" s="9">
        <v>4990470</v>
      </c>
      <c r="D20" s="9">
        <v>5433160</v>
      </c>
      <c r="E20" s="9">
        <v>6094660</v>
      </c>
    </row>
    <row r="21" spans="1:9" ht="77.25" customHeight="1" x14ac:dyDescent="0.3">
      <c r="A21" s="14" t="s">
        <v>34</v>
      </c>
      <c r="B21" s="15" t="s">
        <v>35</v>
      </c>
      <c r="C21" s="9">
        <v>22188682</v>
      </c>
      <c r="D21" s="9">
        <v>18911657</v>
      </c>
      <c r="E21" s="9">
        <v>19311657</v>
      </c>
    </row>
    <row r="22" spans="1:9" ht="26.25" customHeight="1" x14ac:dyDescent="0.3">
      <c r="A22" s="14" t="s">
        <v>36</v>
      </c>
      <c r="B22" s="15" t="s">
        <v>37</v>
      </c>
      <c r="C22" s="9">
        <v>2285956</v>
      </c>
      <c r="D22" s="9">
        <v>4059607</v>
      </c>
      <c r="E22" s="9">
        <v>4059607</v>
      </c>
    </row>
    <row r="23" spans="1:9" ht="26.25" customHeight="1" x14ac:dyDescent="0.3">
      <c r="A23" s="14" t="s">
        <v>135</v>
      </c>
      <c r="B23" s="15" t="s">
        <v>136</v>
      </c>
      <c r="C23" s="9">
        <v>5452500</v>
      </c>
      <c r="D23" s="9">
        <v>0</v>
      </c>
      <c r="E23" s="9">
        <v>0</v>
      </c>
    </row>
    <row r="24" spans="1:9" s="25" customFormat="1" ht="24.75" customHeight="1" x14ac:dyDescent="0.25">
      <c r="A24" s="22" t="s">
        <v>38</v>
      </c>
      <c r="B24" s="23" t="s">
        <v>39</v>
      </c>
      <c r="C24" s="24">
        <f>C25+C26</f>
        <v>61556300</v>
      </c>
      <c r="D24" s="24">
        <f>D25+D26</f>
        <v>33111700</v>
      </c>
      <c r="E24" s="24">
        <f>E25+E26</f>
        <v>33745300</v>
      </c>
    </row>
    <row r="25" spans="1:9" ht="99" customHeight="1" x14ac:dyDescent="0.3">
      <c r="A25" s="26" t="s">
        <v>40</v>
      </c>
      <c r="B25" s="27" t="s">
        <v>41</v>
      </c>
      <c r="C25" s="9">
        <v>40065900</v>
      </c>
      <c r="D25" s="9">
        <v>23892300</v>
      </c>
      <c r="E25" s="9">
        <v>24525900</v>
      </c>
    </row>
    <row r="26" spans="1:9" ht="59.25" customHeight="1" x14ac:dyDescent="0.3">
      <c r="A26" s="26" t="s">
        <v>42</v>
      </c>
      <c r="B26" s="27" t="s">
        <v>43</v>
      </c>
      <c r="C26" s="9">
        <v>21490400</v>
      </c>
      <c r="D26" s="9">
        <v>9219400</v>
      </c>
      <c r="E26" s="9">
        <v>9219400</v>
      </c>
      <c r="I26" s="87"/>
    </row>
    <row r="27" spans="1:9" ht="24.75" customHeight="1" x14ac:dyDescent="0.3">
      <c r="A27" s="14" t="s">
        <v>44</v>
      </c>
      <c r="B27" s="15" t="s">
        <v>45</v>
      </c>
      <c r="C27" s="9">
        <v>28614537</v>
      </c>
      <c r="D27" s="9">
        <v>9764258</v>
      </c>
      <c r="E27" s="9">
        <v>9607972</v>
      </c>
      <c r="I27" s="88"/>
    </row>
    <row r="28" spans="1:9" s="1" customFormat="1" ht="31.5" customHeight="1" x14ac:dyDescent="0.3">
      <c r="A28" s="14" t="s">
        <v>46</v>
      </c>
      <c r="B28" s="15" t="s">
        <v>47</v>
      </c>
      <c r="C28" s="9">
        <v>2410840</v>
      </c>
      <c r="D28" s="9">
        <v>210976</v>
      </c>
      <c r="E28" s="9">
        <v>210976</v>
      </c>
    </row>
    <row r="29" spans="1:9" ht="21.75" customHeight="1" x14ac:dyDescent="0.3">
      <c r="A29" s="69" t="s">
        <v>48</v>
      </c>
      <c r="B29" s="69" t="s">
        <v>49</v>
      </c>
      <c r="C29" s="71">
        <f>C30+C35+C56</f>
        <v>3429195393.7700005</v>
      </c>
      <c r="D29" s="71">
        <f>D30+D35+D56</f>
        <v>2942331431.6199999</v>
      </c>
      <c r="E29" s="71">
        <f>E30+E35+E56</f>
        <v>4229780897.98</v>
      </c>
    </row>
    <row r="30" spans="1:9" ht="21.75" customHeight="1" x14ac:dyDescent="0.3">
      <c r="A30" s="6" t="s">
        <v>50</v>
      </c>
      <c r="B30" s="29" t="s">
        <v>51</v>
      </c>
      <c r="C30" s="28">
        <f>C31+C33</f>
        <v>101449414</v>
      </c>
      <c r="D30" s="28">
        <f t="shared" ref="D30:E30" si="1">D31+D33</f>
        <v>36248870</v>
      </c>
      <c r="E30" s="28">
        <f t="shared" si="1"/>
        <v>28453759</v>
      </c>
    </row>
    <row r="31" spans="1:9" s="33" customFormat="1" ht="27" customHeight="1" x14ac:dyDescent="0.25">
      <c r="A31" s="30" t="s">
        <v>52</v>
      </c>
      <c r="B31" s="31" t="s">
        <v>53</v>
      </c>
      <c r="C31" s="32">
        <f t="shared" ref="C31:E31" si="2">C32</f>
        <v>37460414</v>
      </c>
      <c r="D31" s="32">
        <f t="shared" si="2"/>
        <v>36248870</v>
      </c>
      <c r="E31" s="32">
        <f t="shared" si="2"/>
        <v>28453759</v>
      </c>
    </row>
    <row r="32" spans="1:9" s="10" customFormat="1" ht="42.75" customHeight="1" x14ac:dyDescent="0.25">
      <c r="A32" s="20" t="s">
        <v>54</v>
      </c>
      <c r="B32" s="34" t="s">
        <v>55</v>
      </c>
      <c r="C32" s="35">
        <v>37460414</v>
      </c>
      <c r="D32" s="35">
        <v>36248870</v>
      </c>
      <c r="E32" s="35">
        <v>28453759</v>
      </c>
    </row>
    <row r="33" spans="1:7" s="52" customFormat="1" ht="42.75" customHeight="1" x14ac:dyDescent="0.25">
      <c r="A33" s="85" t="s">
        <v>148</v>
      </c>
      <c r="B33" s="31" t="s">
        <v>150</v>
      </c>
      <c r="C33" s="41">
        <f>C34</f>
        <v>63989000</v>
      </c>
      <c r="D33" s="41">
        <v>0</v>
      </c>
      <c r="E33" s="41">
        <v>0</v>
      </c>
    </row>
    <row r="34" spans="1:7" s="10" customFormat="1" ht="42.75" customHeight="1" x14ac:dyDescent="0.25">
      <c r="A34" s="86" t="s">
        <v>149</v>
      </c>
      <c r="B34" s="89" t="s">
        <v>151</v>
      </c>
      <c r="C34" s="35">
        <v>63989000</v>
      </c>
      <c r="D34" s="35">
        <v>0</v>
      </c>
      <c r="E34" s="35">
        <v>0</v>
      </c>
    </row>
    <row r="35" spans="1:7" s="39" customFormat="1" ht="39" customHeight="1" x14ac:dyDescent="0.3">
      <c r="A35" s="36" t="s">
        <v>56</v>
      </c>
      <c r="B35" s="37" t="s">
        <v>57</v>
      </c>
      <c r="C35" s="38">
        <f>C37+C38+C39+C42+C45+C47+C48+C40+C41+C43</f>
        <v>1917776580.1700001</v>
      </c>
      <c r="D35" s="38">
        <f t="shared" ref="D35:E35" si="3">D37+D38+D39+D42+D45+D47+D48+D40+D41+D43</f>
        <v>1678609452.0999999</v>
      </c>
      <c r="E35" s="38">
        <f t="shared" si="3"/>
        <v>2956625790</v>
      </c>
    </row>
    <row r="36" spans="1:7" s="39" customFormat="1" ht="82.5" customHeight="1" x14ac:dyDescent="0.3">
      <c r="A36" s="40" t="s">
        <v>123</v>
      </c>
      <c r="B36" s="68" t="s">
        <v>124</v>
      </c>
      <c r="C36" s="41">
        <f>C37</f>
        <v>18667512</v>
      </c>
      <c r="D36" s="41">
        <f>D37</f>
        <v>19451547</v>
      </c>
      <c r="E36" s="41">
        <f>E37</f>
        <v>20268512</v>
      </c>
    </row>
    <row r="37" spans="1:7" s="10" customFormat="1" ht="117" customHeight="1" x14ac:dyDescent="0.25">
      <c r="A37" s="42" t="s">
        <v>58</v>
      </c>
      <c r="B37" s="43" t="s">
        <v>137</v>
      </c>
      <c r="C37" s="35">
        <v>18667512</v>
      </c>
      <c r="D37" s="35">
        <v>19451547</v>
      </c>
      <c r="E37" s="35">
        <v>20268512</v>
      </c>
      <c r="F37" s="44"/>
    </row>
    <row r="38" spans="1:7" s="10" customFormat="1" ht="65.25" customHeight="1" x14ac:dyDescent="0.25">
      <c r="A38" s="42" t="s">
        <v>126</v>
      </c>
      <c r="B38" s="73" t="s">
        <v>61</v>
      </c>
      <c r="C38" s="47">
        <v>15200000</v>
      </c>
      <c r="D38" s="47">
        <v>51796295.5</v>
      </c>
      <c r="E38" s="35">
        <v>28529000</v>
      </c>
      <c r="F38" s="44"/>
    </row>
    <row r="39" spans="1:7" s="10" customFormat="1" ht="58.5" customHeight="1" x14ac:dyDescent="0.25">
      <c r="A39" s="45" t="s">
        <v>59</v>
      </c>
      <c r="B39" s="46" t="s">
        <v>127</v>
      </c>
      <c r="C39" s="47">
        <v>41927000</v>
      </c>
      <c r="D39" s="47">
        <v>24910000</v>
      </c>
      <c r="E39" s="35">
        <f>'[1]918'!K5</f>
        <v>0</v>
      </c>
      <c r="F39" s="44"/>
      <c r="G39" s="44"/>
    </row>
    <row r="40" spans="1:7" s="52" customFormat="1" ht="74.25" customHeight="1" x14ac:dyDescent="0.25">
      <c r="A40" s="20" t="s">
        <v>63</v>
      </c>
      <c r="B40" s="53" t="s">
        <v>64</v>
      </c>
      <c r="C40" s="35">
        <v>5531473.6799999997</v>
      </c>
      <c r="D40" s="35">
        <v>0</v>
      </c>
      <c r="E40" s="35">
        <v>0</v>
      </c>
      <c r="F40" s="44"/>
    </row>
    <row r="41" spans="1:7" s="52" customFormat="1" ht="74.25" customHeight="1" x14ac:dyDescent="0.25">
      <c r="A41" s="20" t="s">
        <v>138</v>
      </c>
      <c r="B41" s="53" t="s">
        <v>139</v>
      </c>
      <c r="C41" s="35">
        <v>519290000</v>
      </c>
      <c r="D41" s="35">
        <v>0</v>
      </c>
      <c r="E41" s="35">
        <v>0</v>
      </c>
      <c r="F41" s="44"/>
    </row>
    <row r="42" spans="1:7" s="10" customFormat="1" ht="43.5" customHeight="1" x14ac:dyDescent="0.25">
      <c r="A42" s="72" t="s">
        <v>129</v>
      </c>
      <c r="B42" s="46" t="s">
        <v>130</v>
      </c>
      <c r="C42" s="47">
        <v>24947.55</v>
      </c>
      <c r="D42" s="47">
        <v>0</v>
      </c>
      <c r="E42" s="35">
        <v>0</v>
      </c>
      <c r="F42" s="44"/>
      <c r="G42" s="44"/>
    </row>
    <row r="43" spans="1:7" s="10" customFormat="1" ht="43.5" customHeight="1" x14ac:dyDescent="0.35">
      <c r="A43" s="92" t="s">
        <v>133</v>
      </c>
      <c r="B43" s="93" t="s">
        <v>134</v>
      </c>
      <c r="C43" s="94">
        <f>C44+C46</f>
        <v>85264360</v>
      </c>
      <c r="D43" s="94">
        <f>D44+D46</f>
        <v>0</v>
      </c>
      <c r="E43" s="41">
        <f>E44+E46</f>
        <v>0</v>
      </c>
      <c r="F43" s="44"/>
      <c r="G43" s="44"/>
    </row>
    <row r="44" spans="1:7" s="10" customFormat="1" ht="43.5" customHeight="1" x14ac:dyDescent="0.3">
      <c r="A44" s="72" t="s">
        <v>133</v>
      </c>
      <c r="B44" s="74" t="s">
        <v>134</v>
      </c>
      <c r="C44" s="47">
        <v>85000000</v>
      </c>
      <c r="D44" s="47">
        <v>0</v>
      </c>
      <c r="E44" s="35">
        <v>0</v>
      </c>
      <c r="F44" s="44"/>
      <c r="G44" s="44"/>
    </row>
    <row r="45" spans="1:7" s="10" customFormat="1" ht="54.75" hidden="1" customHeight="1" x14ac:dyDescent="0.25">
      <c r="A45" s="48" t="s">
        <v>60</v>
      </c>
      <c r="B45" s="49" t="s">
        <v>61</v>
      </c>
      <c r="C45" s="35">
        <v>0</v>
      </c>
      <c r="D45" s="47">
        <v>0</v>
      </c>
      <c r="E45" s="35">
        <v>0</v>
      </c>
      <c r="F45" s="44"/>
      <c r="G45" s="44"/>
    </row>
    <row r="46" spans="1:7" s="10" customFormat="1" ht="54.75" customHeight="1" x14ac:dyDescent="0.25">
      <c r="A46" s="91" t="s">
        <v>157</v>
      </c>
      <c r="B46" s="75" t="s">
        <v>156</v>
      </c>
      <c r="C46" s="35">
        <v>264360</v>
      </c>
      <c r="D46" s="47">
        <v>0</v>
      </c>
      <c r="E46" s="35">
        <v>0</v>
      </c>
      <c r="F46" s="44"/>
      <c r="G46" s="44"/>
    </row>
    <row r="47" spans="1:7" s="52" customFormat="1" ht="99.75" customHeight="1" x14ac:dyDescent="0.3">
      <c r="A47" s="50" t="s">
        <v>62</v>
      </c>
      <c r="B47" s="51" t="s">
        <v>128</v>
      </c>
      <c r="C47" s="35">
        <v>1099195000</v>
      </c>
      <c r="D47" s="35">
        <v>1552910000</v>
      </c>
      <c r="E47" s="35">
        <v>2701890000</v>
      </c>
    </row>
    <row r="48" spans="1:7" s="52" customFormat="1" ht="32.25" customHeight="1" x14ac:dyDescent="0.25">
      <c r="A48" s="40" t="s">
        <v>65</v>
      </c>
      <c r="B48" s="54" t="s">
        <v>66</v>
      </c>
      <c r="C48" s="41">
        <f>C49+C50+C51+C52+C53+C54+C55</f>
        <v>132676286.94000001</v>
      </c>
      <c r="D48" s="41">
        <f>D49+D50+D51+D52+D53+D54+D55</f>
        <v>29541609.600000001</v>
      </c>
      <c r="E48" s="41">
        <f>E49+E50+E51+E52+E53+E54+E55</f>
        <v>205938278</v>
      </c>
    </row>
    <row r="49" spans="1:8" s="52" customFormat="1" ht="48.75" customHeight="1" x14ac:dyDescent="0.25">
      <c r="A49" s="20" t="s">
        <v>65</v>
      </c>
      <c r="B49" s="34" t="s">
        <v>67</v>
      </c>
      <c r="C49" s="35">
        <v>9598125.5</v>
      </c>
      <c r="D49" s="35">
        <v>2100224.6</v>
      </c>
      <c r="E49" s="35">
        <v>113494154.5</v>
      </c>
      <c r="F49" s="44"/>
      <c r="G49" s="55"/>
    </row>
    <row r="50" spans="1:8" s="52" customFormat="1" ht="60.75" customHeight="1" x14ac:dyDescent="0.25">
      <c r="A50" s="20" t="s">
        <v>68</v>
      </c>
      <c r="B50" s="34" t="s">
        <v>69</v>
      </c>
      <c r="C50" s="35">
        <v>27221832</v>
      </c>
      <c r="D50" s="35">
        <v>26377955</v>
      </c>
      <c r="E50" s="35">
        <v>26905514</v>
      </c>
      <c r="F50" s="44"/>
    </row>
    <row r="51" spans="1:8" s="52" customFormat="1" ht="82.5" customHeight="1" x14ac:dyDescent="0.25">
      <c r="A51" s="20" t="s">
        <v>70</v>
      </c>
      <c r="B51" s="34" t="s">
        <v>71</v>
      </c>
      <c r="C51" s="35">
        <v>844761.02</v>
      </c>
      <c r="D51" s="35">
        <v>0</v>
      </c>
      <c r="E51" s="35">
        <v>65538609.5</v>
      </c>
      <c r="F51" s="44"/>
      <c r="G51" s="56"/>
      <c r="H51" s="56"/>
    </row>
    <row r="52" spans="1:8" s="52" customFormat="1" ht="82.5" customHeight="1" x14ac:dyDescent="0.25">
      <c r="A52" s="20" t="s">
        <v>131</v>
      </c>
      <c r="B52" s="75" t="s">
        <v>132</v>
      </c>
      <c r="C52" s="35">
        <v>32973892</v>
      </c>
      <c r="D52" s="35">
        <v>0</v>
      </c>
      <c r="E52" s="35">
        <v>0</v>
      </c>
      <c r="F52" s="44"/>
      <c r="G52" s="56"/>
      <c r="H52" s="56"/>
    </row>
    <row r="53" spans="1:8" s="52" customFormat="1" ht="82.5" customHeight="1" x14ac:dyDescent="0.25">
      <c r="A53" s="76" t="s">
        <v>144</v>
      </c>
      <c r="B53" s="77" t="s">
        <v>142</v>
      </c>
      <c r="C53" s="47">
        <v>10519527.92</v>
      </c>
      <c r="D53" s="35">
        <v>0</v>
      </c>
      <c r="E53" s="35">
        <v>0</v>
      </c>
      <c r="F53" s="44"/>
      <c r="G53" s="56"/>
      <c r="H53" s="56"/>
    </row>
    <row r="54" spans="1:8" s="52" customFormat="1" ht="82.5" customHeight="1" x14ac:dyDescent="0.25">
      <c r="A54" s="78" t="s">
        <v>145</v>
      </c>
      <c r="B54" s="79" t="s">
        <v>143</v>
      </c>
      <c r="C54" s="47">
        <v>11400000</v>
      </c>
      <c r="D54" s="35">
        <v>0</v>
      </c>
      <c r="E54" s="35">
        <v>0</v>
      </c>
      <c r="F54" s="44"/>
      <c r="G54" s="56"/>
      <c r="H54" s="56"/>
    </row>
    <row r="55" spans="1:8" s="52" customFormat="1" ht="82.5" customHeight="1" x14ac:dyDescent="0.25">
      <c r="A55" s="90" t="s">
        <v>155</v>
      </c>
      <c r="B55" s="79" t="s">
        <v>154</v>
      </c>
      <c r="C55" s="47">
        <v>40118148.5</v>
      </c>
      <c r="D55" s="35">
        <v>1063430</v>
      </c>
      <c r="E55" s="35">
        <v>0</v>
      </c>
      <c r="F55" s="44"/>
      <c r="G55" s="56"/>
      <c r="H55" s="56"/>
    </row>
    <row r="56" spans="1:8" s="52" customFormat="1" ht="42.75" customHeight="1" x14ac:dyDescent="0.25">
      <c r="A56" s="40" t="s">
        <v>72</v>
      </c>
      <c r="B56" s="68" t="s">
        <v>73</v>
      </c>
      <c r="C56" s="41">
        <f>C57+C73+C74+C75+C77+C79+C80+C81+C82+C78+C76</f>
        <v>1409969399.6000001</v>
      </c>
      <c r="D56" s="41">
        <f t="shared" ref="D56:E56" si="4">D57+D73+D74+D75+D77+D79+D80+D81+D82+D78+D76</f>
        <v>1227473109.5200002</v>
      </c>
      <c r="E56" s="41">
        <f t="shared" si="4"/>
        <v>1244701348.98</v>
      </c>
    </row>
    <row r="57" spans="1:8" s="52" customFormat="1" ht="44.25" customHeight="1" x14ac:dyDescent="0.25">
      <c r="A57" s="40" t="s">
        <v>74</v>
      </c>
      <c r="B57" s="54" t="s">
        <v>75</v>
      </c>
      <c r="C57" s="41">
        <f>C58+C59+C60+C61+C62+C63+C64+C65+C66+C67+C68+C69+C70+C71+C72</f>
        <v>1275347746.9400001</v>
      </c>
      <c r="D57" s="41">
        <f>D58+D59+D60+D61+D62+D63+D64+D65+D66+D67+D68+D69+D70+D71</f>
        <v>1138384218.3600001</v>
      </c>
      <c r="E57" s="41">
        <f>E58+E59+E60+E61+E62+E63+E64+E65+E66+E67+E68+E69+E70+E71</f>
        <v>1154839120.8199999</v>
      </c>
    </row>
    <row r="58" spans="1:8" s="52" customFormat="1" ht="94.5" customHeight="1" x14ac:dyDescent="0.3">
      <c r="A58" s="20" t="s">
        <v>76</v>
      </c>
      <c r="B58" s="21" t="s">
        <v>77</v>
      </c>
      <c r="C58" s="35">
        <v>180540</v>
      </c>
      <c r="D58" s="35">
        <v>180540</v>
      </c>
      <c r="E58" s="35">
        <v>180540</v>
      </c>
      <c r="F58" s="55"/>
    </row>
    <row r="59" spans="1:8" s="52" customFormat="1" ht="91.5" customHeight="1" x14ac:dyDescent="0.25">
      <c r="A59" s="20" t="s">
        <v>78</v>
      </c>
      <c r="B59" s="57" t="s">
        <v>79</v>
      </c>
      <c r="C59" s="35">
        <v>693008</v>
      </c>
      <c r="D59" s="35">
        <v>693008</v>
      </c>
      <c r="E59" s="35">
        <v>693008</v>
      </c>
      <c r="F59" s="55"/>
    </row>
    <row r="60" spans="1:8" s="52" customFormat="1" ht="93" customHeight="1" x14ac:dyDescent="0.25">
      <c r="A60" s="20" t="s">
        <v>80</v>
      </c>
      <c r="B60" s="58" t="s">
        <v>81</v>
      </c>
      <c r="C60" s="35">
        <v>23314147</v>
      </c>
      <c r="D60" s="35">
        <v>23314147</v>
      </c>
      <c r="E60" s="35">
        <v>23314147</v>
      </c>
    </row>
    <row r="61" spans="1:8" s="52" customFormat="1" ht="114.75" customHeight="1" x14ac:dyDescent="0.25">
      <c r="A61" s="20" t="s">
        <v>82</v>
      </c>
      <c r="B61" s="57" t="s">
        <v>83</v>
      </c>
      <c r="C61" s="35">
        <v>1347085</v>
      </c>
      <c r="D61" s="35">
        <v>1347085</v>
      </c>
      <c r="E61" s="35">
        <v>1347085</v>
      </c>
      <c r="F61" s="44"/>
    </row>
    <row r="62" spans="1:8" s="52" customFormat="1" ht="96" customHeight="1" x14ac:dyDescent="0.25">
      <c r="A62" s="20" t="s">
        <v>84</v>
      </c>
      <c r="B62" s="57" t="s">
        <v>85</v>
      </c>
      <c r="C62" s="35">
        <v>3592226</v>
      </c>
      <c r="D62" s="35">
        <v>3592226</v>
      </c>
      <c r="E62" s="35">
        <v>3592226</v>
      </c>
      <c r="F62" s="44"/>
    </row>
    <row r="63" spans="1:8" s="52" customFormat="1" ht="93.75" customHeight="1" x14ac:dyDescent="0.25">
      <c r="A63" s="20" t="s">
        <v>86</v>
      </c>
      <c r="B63" s="57" t="s">
        <v>87</v>
      </c>
      <c r="C63" s="35">
        <v>60018972</v>
      </c>
      <c r="D63" s="35">
        <v>49386641.359999999</v>
      </c>
      <c r="E63" s="35">
        <v>48525760.82</v>
      </c>
      <c r="F63" s="44"/>
    </row>
    <row r="64" spans="1:8" s="52" customFormat="1" ht="74.25" customHeight="1" x14ac:dyDescent="0.25">
      <c r="A64" s="20" t="s">
        <v>88</v>
      </c>
      <c r="B64" s="57" t="s">
        <v>89</v>
      </c>
      <c r="C64" s="35">
        <v>6909083</v>
      </c>
      <c r="D64" s="35">
        <v>7207237</v>
      </c>
      <c r="E64" s="35">
        <v>7495535</v>
      </c>
      <c r="F64" s="44"/>
    </row>
    <row r="65" spans="1:6" s="52" customFormat="1" ht="76.5" customHeight="1" x14ac:dyDescent="0.25">
      <c r="A65" s="20" t="s">
        <v>90</v>
      </c>
      <c r="B65" s="57" t="s">
        <v>91</v>
      </c>
      <c r="C65" s="35">
        <v>131113622.90000001</v>
      </c>
      <c r="D65" s="35">
        <v>128309788</v>
      </c>
      <c r="E65" s="35">
        <v>149859004</v>
      </c>
      <c r="F65" s="44"/>
    </row>
    <row r="66" spans="1:6" s="52" customFormat="1" ht="80.25" customHeight="1" x14ac:dyDescent="0.25">
      <c r="A66" s="20" t="s">
        <v>92</v>
      </c>
      <c r="B66" s="57" t="s">
        <v>93</v>
      </c>
      <c r="C66" s="35">
        <v>1048402</v>
      </c>
      <c r="D66" s="35">
        <v>1026682</v>
      </c>
      <c r="E66" s="35">
        <v>911082</v>
      </c>
      <c r="F66" s="44"/>
    </row>
    <row r="67" spans="1:6" s="52" customFormat="1" ht="56.25" customHeight="1" x14ac:dyDescent="0.25">
      <c r="A67" s="20" t="s">
        <v>94</v>
      </c>
      <c r="B67" s="57" t="s">
        <v>95</v>
      </c>
      <c r="C67" s="35">
        <v>972083</v>
      </c>
      <c r="D67" s="35">
        <v>1010965</v>
      </c>
      <c r="E67" s="35">
        <v>1084261</v>
      </c>
      <c r="F67" s="44"/>
    </row>
    <row r="68" spans="1:6" s="52" customFormat="1" ht="94.5" customHeight="1" x14ac:dyDescent="0.25">
      <c r="A68" s="20" t="s">
        <v>96</v>
      </c>
      <c r="B68" s="57" t="s">
        <v>97</v>
      </c>
      <c r="C68" s="35">
        <v>325803120</v>
      </c>
      <c r="D68" s="35">
        <v>303342495</v>
      </c>
      <c r="E68" s="35">
        <v>316768777</v>
      </c>
      <c r="F68" s="44"/>
    </row>
    <row r="69" spans="1:6" s="52" customFormat="1" ht="135" customHeight="1" x14ac:dyDescent="0.25">
      <c r="A69" s="20" t="s">
        <v>98</v>
      </c>
      <c r="B69" s="57" t="s">
        <v>99</v>
      </c>
      <c r="C69" s="35">
        <v>642362351</v>
      </c>
      <c r="D69" s="35">
        <v>562181532</v>
      </c>
      <c r="E69" s="35">
        <v>552513127</v>
      </c>
      <c r="F69" s="44"/>
    </row>
    <row r="70" spans="1:6" s="52" customFormat="1" ht="58.5" customHeight="1" x14ac:dyDescent="0.25">
      <c r="A70" s="20" t="s">
        <v>100</v>
      </c>
      <c r="B70" s="57" t="s">
        <v>101</v>
      </c>
      <c r="C70" s="35">
        <v>74402160</v>
      </c>
      <c r="D70" s="35">
        <v>54936067</v>
      </c>
      <c r="E70" s="35">
        <v>46698763</v>
      </c>
      <c r="F70" s="44"/>
    </row>
    <row r="71" spans="1:6" s="39" customFormat="1" ht="57" customHeight="1" x14ac:dyDescent="0.3">
      <c r="A71" s="20" t="s">
        <v>102</v>
      </c>
      <c r="B71" s="57" t="s">
        <v>103</v>
      </c>
      <c r="C71" s="35">
        <v>1855805</v>
      </c>
      <c r="D71" s="35">
        <v>1855805</v>
      </c>
      <c r="E71" s="35">
        <v>1855805</v>
      </c>
      <c r="F71" s="59"/>
    </row>
    <row r="72" spans="1:6" s="39" customFormat="1" ht="83.25" customHeight="1" x14ac:dyDescent="0.3">
      <c r="A72" s="20" t="s">
        <v>153</v>
      </c>
      <c r="B72" s="57" t="s">
        <v>152</v>
      </c>
      <c r="C72" s="35">
        <v>1735142.04</v>
      </c>
      <c r="D72" s="35">
        <v>0</v>
      </c>
      <c r="E72" s="35">
        <v>0</v>
      </c>
      <c r="F72" s="59"/>
    </row>
    <row r="73" spans="1:6" s="10" customFormat="1" ht="76.5" customHeight="1" x14ac:dyDescent="0.25">
      <c r="A73" s="60" t="s">
        <v>104</v>
      </c>
      <c r="B73" s="61" t="s">
        <v>105</v>
      </c>
      <c r="C73" s="35">
        <v>42830900</v>
      </c>
      <c r="D73" s="35">
        <v>43446230</v>
      </c>
      <c r="E73" s="35">
        <v>44097150</v>
      </c>
      <c r="F73" s="44"/>
    </row>
    <row r="74" spans="1:6" s="10" customFormat="1" ht="75" x14ac:dyDescent="0.25">
      <c r="A74" s="20" t="s">
        <v>106</v>
      </c>
      <c r="B74" s="61" t="s">
        <v>107</v>
      </c>
      <c r="C74" s="35">
        <v>4243389.51</v>
      </c>
      <c r="D74" s="35">
        <v>4317183.16</v>
      </c>
      <c r="E74" s="35">
        <v>4317183.16</v>
      </c>
      <c r="F74" s="44"/>
    </row>
    <row r="75" spans="1:6" s="10" customFormat="1" ht="58.5" customHeight="1" x14ac:dyDescent="0.25">
      <c r="A75" s="60" t="s">
        <v>108</v>
      </c>
      <c r="B75" s="62" t="s">
        <v>109</v>
      </c>
      <c r="C75" s="35">
        <v>27860</v>
      </c>
      <c r="D75" s="35">
        <v>29188</v>
      </c>
      <c r="E75" s="35">
        <v>30747</v>
      </c>
      <c r="F75" s="44"/>
    </row>
    <row r="76" spans="1:6" s="10" customFormat="1" ht="117" customHeight="1" x14ac:dyDescent="0.25">
      <c r="A76" s="81" t="s">
        <v>160</v>
      </c>
      <c r="B76" s="95" t="s">
        <v>159</v>
      </c>
      <c r="C76" s="35">
        <v>1713708</v>
      </c>
      <c r="D76" s="35">
        <v>0</v>
      </c>
      <c r="E76" s="35">
        <v>0</v>
      </c>
      <c r="F76" s="44"/>
    </row>
    <row r="77" spans="1:6" s="10" customFormat="1" ht="75" x14ac:dyDescent="0.25">
      <c r="A77" s="81" t="s">
        <v>110</v>
      </c>
      <c r="B77" s="80" t="s">
        <v>111</v>
      </c>
      <c r="C77" s="35">
        <v>8181068</v>
      </c>
      <c r="D77" s="35">
        <v>8508311</v>
      </c>
      <c r="E77" s="35">
        <v>8848643</v>
      </c>
      <c r="F77" s="44"/>
    </row>
    <row r="78" spans="1:6" s="10" customFormat="1" ht="75" x14ac:dyDescent="0.25">
      <c r="A78" s="83" t="s">
        <v>146</v>
      </c>
      <c r="B78" s="84" t="s">
        <v>140</v>
      </c>
      <c r="C78" s="47">
        <v>34181334.149999999</v>
      </c>
      <c r="D78" s="35">
        <v>0</v>
      </c>
      <c r="E78" s="35">
        <v>0</v>
      </c>
      <c r="F78" s="44"/>
    </row>
    <row r="79" spans="1:6" s="10" customFormat="1" ht="37.5" x14ac:dyDescent="0.25">
      <c r="A79" s="82" t="s">
        <v>112</v>
      </c>
      <c r="B79" s="61" t="s">
        <v>113</v>
      </c>
      <c r="C79" s="35">
        <v>38573015</v>
      </c>
      <c r="D79" s="35">
        <v>29231202</v>
      </c>
      <c r="E79" s="35">
        <v>29231202</v>
      </c>
      <c r="F79" s="44"/>
    </row>
    <row r="80" spans="1:6" s="10" customFormat="1" ht="58.5" customHeight="1" x14ac:dyDescent="0.25">
      <c r="A80" s="60" t="s">
        <v>114</v>
      </c>
      <c r="B80" s="61" t="s">
        <v>115</v>
      </c>
      <c r="C80" s="35">
        <v>471340</v>
      </c>
      <c r="D80" s="35">
        <v>950000</v>
      </c>
      <c r="E80" s="35">
        <v>950000</v>
      </c>
      <c r="F80" s="44"/>
    </row>
    <row r="81" spans="1:10" s="52" customFormat="1" ht="56.25" x14ac:dyDescent="0.25">
      <c r="A81" s="60" t="s">
        <v>116</v>
      </c>
      <c r="B81" s="61" t="s">
        <v>117</v>
      </c>
      <c r="C81" s="35">
        <v>1245593</v>
      </c>
      <c r="D81" s="35">
        <v>1193777</v>
      </c>
      <c r="E81" s="35">
        <v>1170303</v>
      </c>
      <c r="F81" s="44"/>
    </row>
    <row r="82" spans="1:10" s="52" customFormat="1" ht="24" customHeight="1" x14ac:dyDescent="0.25">
      <c r="A82" s="40" t="s">
        <v>118</v>
      </c>
      <c r="B82" s="63" t="s">
        <v>119</v>
      </c>
      <c r="C82" s="41">
        <f>C83+C84+C85</f>
        <v>3153445</v>
      </c>
      <c r="D82" s="41">
        <f t="shared" ref="D82:E82" si="5">D83+D84+D85</f>
        <v>1413000</v>
      </c>
      <c r="E82" s="41">
        <f t="shared" si="5"/>
        <v>1217000</v>
      </c>
    </row>
    <row r="83" spans="1:10" s="10" customFormat="1" ht="27.75" customHeight="1" x14ac:dyDescent="0.25">
      <c r="A83" s="20" t="s">
        <v>118</v>
      </c>
      <c r="B83" s="57" t="s">
        <v>119</v>
      </c>
      <c r="C83" s="35">
        <v>1302000</v>
      </c>
      <c r="D83" s="35">
        <v>1413000</v>
      </c>
      <c r="E83" s="35">
        <v>1217000</v>
      </c>
      <c r="I83" s="44"/>
    </row>
    <row r="84" spans="1:10" s="10" customFormat="1" ht="78.75" customHeight="1" x14ac:dyDescent="0.25">
      <c r="A84" s="20" t="s">
        <v>120</v>
      </c>
      <c r="B84" s="57" t="s">
        <v>121</v>
      </c>
      <c r="C84" s="35">
        <v>1424940</v>
      </c>
      <c r="D84" s="35">
        <v>0</v>
      </c>
      <c r="E84" s="35">
        <v>0</v>
      </c>
      <c r="J84" s="64"/>
    </row>
    <row r="85" spans="1:10" s="10" customFormat="1" ht="116.25" customHeight="1" x14ac:dyDescent="0.3">
      <c r="A85" s="26" t="s">
        <v>147</v>
      </c>
      <c r="B85" s="74" t="s">
        <v>141</v>
      </c>
      <c r="C85" s="35">
        <v>426505</v>
      </c>
      <c r="D85" s="35">
        <v>0</v>
      </c>
      <c r="E85" s="35">
        <v>0</v>
      </c>
      <c r="J85" s="64"/>
    </row>
    <row r="86" spans="1:10" ht="27.75" customHeight="1" x14ac:dyDescent="0.3">
      <c r="A86" s="69"/>
      <c r="B86" s="69" t="s">
        <v>122</v>
      </c>
      <c r="C86" s="71">
        <f>C8+C29</f>
        <v>4402481802.9300003</v>
      </c>
      <c r="D86" s="71">
        <f>D8+D29</f>
        <v>3896777748.3800001</v>
      </c>
      <c r="E86" s="71">
        <f>E8+E29</f>
        <v>5232692812.7600002</v>
      </c>
    </row>
    <row r="87" spans="1:10" x14ac:dyDescent="0.25">
      <c r="C87" s="66"/>
      <c r="D87" s="67"/>
      <c r="E87" s="67"/>
    </row>
    <row r="88" spans="1:10" x14ac:dyDescent="0.25">
      <c r="C88" s="66"/>
      <c r="D88" s="67"/>
      <c r="E88" s="67"/>
    </row>
    <row r="89" spans="1:10" x14ac:dyDescent="0.25">
      <c r="C89" s="66"/>
      <c r="D89" s="66"/>
      <c r="E89" s="66"/>
    </row>
    <row r="90" spans="1:10" x14ac:dyDescent="0.25">
      <c r="C90" s="66"/>
      <c r="D90" s="67"/>
      <c r="E90" s="67"/>
    </row>
  </sheetData>
  <mergeCells count="7">
    <mergeCell ref="C1:E1"/>
    <mergeCell ref="C2:E2"/>
    <mergeCell ref="C3:E3"/>
    <mergeCell ref="A4:E4"/>
    <mergeCell ref="A6:A7"/>
    <mergeCell ref="B6:B7"/>
    <mergeCell ref="C6:E6"/>
  </mergeCells>
  <pageMargins left="0.51181102362204722" right="0" top="0.35433070866141736" bottom="0.15748031496062992" header="0" footer="0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2019-11-18T07:27:18Z</dcterms:modified>
</cp:coreProperties>
</file>